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410" windowHeight="7995" tabRatio="807"/>
  </bookViews>
  <sheets>
    <sheet name="relação" sheetId="1" r:id="rId1"/>
    <sheet name="1916 - " sheetId="9" state="hidden" r:id="rId2"/>
    <sheet name="2468 - " sheetId="10" state="hidden" r:id="rId3"/>
    <sheet name="1921 -" sheetId="11" state="hidden" r:id="rId4"/>
    <sheet name="3027 -" sheetId="12" state="hidden" r:id="rId5"/>
    <sheet name="2337 -" sheetId="13" state="hidden" r:id="rId6"/>
    <sheet name="Plan1" sheetId="14" state="hidden" r:id="rId7"/>
    <sheet name="Plan2" sheetId="37" r:id="rId8"/>
  </sheets>
  <definedNames>
    <definedName name="_xlnm.Print_Area" localSheetId="0">relação!$B$1:$G$43</definedName>
  </definedNames>
  <calcPr calcId="125725"/>
</workbook>
</file>

<file path=xl/calcChain.xml><?xml version="1.0" encoding="utf-8"?>
<calcChain xmlns="http://schemas.openxmlformats.org/spreadsheetml/2006/main">
  <c r="P10" i="14"/>
  <c r="O10"/>
  <c r="N10"/>
  <c r="M10"/>
  <c r="L10"/>
  <c r="K10"/>
  <c r="J10"/>
  <c r="I10"/>
  <c r="H10"/>
  <c r="G10"/>
  <c r="F10"/>
  <c r="E10"/>
  <c r="Q9"/>
  <c r="Q29" i="9"/>
  <c r="E10" i="11"/>
  <c r="Q9" i="9"/>
  <c r="P10" i="13"/>
  <c r="O10"/>
  <c r="N10"/>
  <c r="M10"/>
  <c r="L10"/>
  <c r="K10"/>
  <c r="J10"/>
  <c r="I10"/>
  <c r="H10"/>
  <c r="G10"/>
  <c r="F10"/>
  <c r="E10"/>
  <c r="Q9"/>
  <c r="Q8"/>
  <c r="P11" i="12"/>
  <c r="O11"/>
  <c r="N11"/>
  <c r="M11"/>
  <c r="L11"/>
  <c r="K11"/>
  <c r="J11"/>
  <c r="I11"/>
  <c r="H11"/>
  <c r="G11"/>
  <c r="F11"/>
  <c r="E11"/>
  <c r="Q10"/>
  <c r="Q9"/>
  <c r="P10" i="11"/>
  <c r="O10"/>
  <c r="N10"/>
  <c r="M10"/>
  <c r="L10"/>
  <c r="K10"/>
  <c r="J10"/>
  <c r="I10"/>
  <c r="H10"/>
  <c r="G10"/>
  <c r="F10"/>
  <c r="Q9"/>
  <c r="E10" i="10"/>
  <c r="P10"/>
  <c r="O10"/>
  <c r="N10"/>
  <c r="M10"/>
  <c r="L10"/>
  <c r="K10"/>
  <c r="J10"/>
  <c r="I10"/>
  <c r="H10"/>
  <c r="G10"/>
  <c r="F10"/>
  <c r="Q9"/>
  <c r="Q8"/>
  <c r="P36" i="9"/>
  <c r="O36"/>
  <c r="N36"/>
  <c r="M36"/>
  <c r="L36"/>
  <c r="K36"/>
  <c r="J36"/>
  <c r="I36"/>
  <c r="H36"/>
  <c r="G36"/>
  <c r="F36"/>
  <c r="E36"/>
  <c r="Q35"/>
  <c r="Q34"/>
  <c r="P31"/>
  <c r="O31"/>
  <c r="N31"/>
  <c r="M31"/>
  <c r="L31"/>
  <c r="K31"/>
  <c r="J31"/>
  <c r="I31"/>
  <c r="H31"/>
  <c r="G31"/>
  <c r="F31"/>
  <c r="E31"/>
  <c r="Q30"/>
  <c r="P26"/>
  <c r="O26"/>
  <c r="N26"/>
  <c r="M26"/>
  <c r="L26"/>
  <c r="K26"/>
  <c r="J26"/>
  <c r="I26"/>
  <c r="H26"/>
  <c r="G26"/>
  <c r="F26"/>
  <c r="E26"/>
  <c r="Q25"/>
  <c r="Q24"/>
  <c r="P21"/>
  <c r="O21"/>
  <c r="N21"/>
  <c r="M21"/>
  <c r="L21"/>
  <c r="K21"/>
  <c r="J21"/>
  <c r="I21"/>
  <c r="H21"/>
  <c r="G21"/>
  <c r="F21"/>
  <c r="E21"/>
  <c r="Q20"/>
  <c r="Q19"/>
  <c r="P16"/>
  <c r="O16"/>
  <c r="N16"/>
  <c r="M16"/>
  <c r="L16"/>
  <c r="K16"/>
  <c r="J16"/>
  <c r="I16"/>
  <c r="H16"/>
  <c r="G16"/>
  <c r="F16"/>
  <c r="E16"/>
  <c r="Q15"/>
  <c r="Q14"/>
  <c r="Q10"/>
  <c r="F11"/>
  <c r="G11"/>
  <c r="H11"/>
  <c r="I11"/>
  <c r="J11"/>
  <c r="K11"/>
  <c r="L11"/>
  <c r="M11"/>
  <c r="N11"/>
  <c r="O11"/>
  <c r="P11"/>
  <c r="Q10" i="14" l="1"/>
  <c r="Q21" i="9"/>
  <c r="Q10" i="13"/>
  <c r="Q10" i="10"/>
  <c r="Q36" i="9"/>
  <c r="Q31"/>
  <c r="Q26"/>
  <c r="Q16"/>
  <c r="Q8" i="11"/>
  <c r="E11" i="9"/>
  <c r="Q11" s="1"/>
  <c r="Q10" i="11"/>
  <c r="Q11" i="12"/>
</calcChain>
</file>

<file path=xl/sharedStrings.xml><?xml version="1.0" encoding="utf-8"?>
<sst xmlns="http://schemas.openxmlformats.org/spreadsheetml/2006/main" count="381" uniqueCount="108">
  <si>
    <t>JORGE DA ROCHA CALADO</t>
  </si>
  <si>
    <t>WILLIAM GUERRA CLARK</t>
  </si>
  <si>
    <t xml:space="preserve">FABIOLA ALBUQUERQUE PINHEIRO  </t>
  </si>
  <si>
    <t xml:space="preserve">MARIA CLAUDIA DE A  LIMA      </t>
  </si>
  <si>
    <t xml:space="preserve">ANA GERTRUDES DE A F GUERRA   </t>
  </si>
  <si>
    <t>DJALMA LIMA DE OLIVEIRA DANTAS</t>
  </si>
  <si>
    <t>ORGÃO</t>
  </si>
  <si>
    <t>PREFEITURA DO RECIFE</t>
  </si>
  <si>
    <t>PERPART</t>
  </si>
  <si>
    <t>ATI</t>
  </si>
  <si>
    <t>T.R.E.</t>
  </si>
  <si>
    <t>SAD</t>
  </si>
  <si>
    <t>OBSERVAÇÃO</t>
  </si>
  <si>
    <t>O LAFEPE PAGA GRATIFICAÇÃO</t>
  </si>
  <si>
    <t>SEM ONUS PARA O LAFEPE</t>
  </si>
  <si>
    <t>PESSOAL A DISPOSIÇÃO</t>
  </si>
  <si>
    <t>PESSOAL CEDIDO</t>
  </si>
  <si>
    <t xml:space="preserve">MARCIA APARECIDA DA SILVA     </t>
  </si>
  <si>
    <t xml:space="preserve">MARILIA MILENA R PIRES        </t>
  </si>
  <si>
    <t>RESSACIMENTO ATRAVÉS DE CONVENIO</t>
  </si>
  <si>
    <t>DATA DE CESSÃO</t>
  </si>
  <si>
    <t>IRH</t>
  </si>
  <si>
    <t>APEVISA</t>
  </si>
  <si>
    <t>MAT</t>
  </si>
  <si>
    <t>NOME</t>
  </si>
  <si>
    <t>MATRÍCULA</t>
  </si>
  <si>
    <t>TOTAL</t>
  </si>
  <si>
    <t>MARIA DO SOCORRO SIQUEIRA CAVALCANTI</t>
  </si>
  <si>
    <t>FLÁVIA PATRICIA MORAES DE MEDEIROS</t>
  </si>
  <si>
    <t>SECRETÁRIA DE SAÚDE</t>
  </si>
  <si>
    <t>NOME  SERVIDOR</t>
  </si>
  <si>
    <t>ÓRGÃO CESSIONÁRIO</t>
  </si>
  <si>
    <t>VALORES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</si>
  <si>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</si>
  <si>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</si>
  <si>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</si>
  <si>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</si>
  <si>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</si>
  <si>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</si>
  <si>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</si>
  <si>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</si>
  <si>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</si>
  <si>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</si>
  <si>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</si>
  <si>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</si>
  <si>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Valor PENDENTE</t>
  </si>
  <si>
    <t>Valor DEVIDO</t>
  </si>
  <si>
    <t>Valor PAGO</t>
  </si>
  <si>
    <t xml:space="preserve">ANA GERTRUDES DE A F GUERRA    </t>
  </si>
  <si>
    <t>MARCIA APARECIDA DA SILVA</t>
  </si>
  <si>
    <t xml:space="preserve">        FLAVIA PATRICIA MORAES DE MEDEIROS</t>
  </si>
  <si>
    <t>CUSTO - PESSOAL CEDIDO</t>
  </si>
  <si>
    <t>SECRETARIA DE SAÚDE</t>
  </si>
  <si>
    <t>JOVITA MARIA DE FARIAS BRAGA</t>
  </si>
  <si>
    <t>MARCELO XIMENES MENELAU</t>
  </si>
  <si>
    <t>O LAFEPE NÃO PAGA GRATIFICAÇÃO</t>
  </si>
  <si>
    <t>NÃO É NECESSÁRIO CONVENIO</t>
  </si>
  <si>
    <t xml:space="preserve">DEYBISON AFONSO PEREIRA       </t>
  </si>
  <si>
    <t>CORHU/DIVAP</t>
  </si>
  <si>
    <t>FORMA DE PAGAMENTO</t>
  </si>
  <si>
    <t>O LAFEPE PAGA SALÁRIO/GRATIFICAÇÃO</t>
  </si>
  <si>
    <t>O LAFEPE PAGA GRATIFICAÇÃO 01/06/2016</t>
  </si>
  <si>
    <t xml:space="preserve">ROBERTO C MOREIRA FONTELLES   </t>
  </si>
  <si>
    <t>CBTU</t>
  </si>
  <si>
    <t>ALESSANDRA ALCOFORADO MACIEL</t>
  </si>
  <si>
    <t>PREFEITURA DE VICÊNCIA</t>
  </si>
  <si>
    <t>RETORNOU AO LAFEPE</t>
  </si>
  <si>
    <t>RETORNOU 25/04/2016</t>
  </si>
  <si>
    <t>RETORNOU AO ORGÃO DE ORIGEM</t>
  </si>
  <si>
    <t xml:space="preserve">ROBERTO CARNEIRO LACERDA      </t>
  </si>
  <si>
    <t>RETORNOU 25/07/2016</t>
  </si>
  <si>
    <t xml:space="preserve">ROSALIA M R M DA SILVA        </t>
  </si>
  <si>
    <t>SECRETARIA DE EDUCAÇÃO</t>
  </si>
  <si>
    <t>MAURO W DE SIQUEIRA JUNIOR</t>
  </si>
  <si>
    <t>RETORNOU 15/08/2016</t>
  </si>
  <si>
    <t xml:space="preserve">HELIO DO N BARBOZA JUNIOR   </t>
  </si>
  <si>
    <t>PGE</t>
  </si>
  <si>
    <t>SECRETÁRIA DA CASA CIVIL</t>
  </si>
  <si>
    <t>CARLA BRANDÃO DE CARVALHO FIGUEIREDO</t>
  </si>
  <si>
    <t>RETORNOU 01/07/2017</t>
  </si>
  <si>
    <t>RETORNOU 19/04/2017</t>
  </si>
  <si>
    <t>RETORNOU 07/10/2017</t>
  </si>
  <si>
    <t>RETORNOU 09/06/2017</t>
  </si>
  <si>
    <t>RETORNOU 05/04/2017</t>
  </si>
  <si>
    <t>COMPESA</t>
  </si>
  <si>
    <t>ANDREIA DE OLIVEIRA SILVA NUNES</t>
  </si>
  <si>
    <t>GER. REGIONAL SAÚDE</t>
  </si>
  <si>
    <t>ITERPE</t>
  </si>
  <si>
    <t>JOELINE LIMA DO NASCIMENTO</t>
  </si>
  <si>
    <t>FERNANDA MAGALHAES DE SÁ</t>
  </si>
  <si>
    <t>PREF. DE JABOATÃO DOS GUARARAPES</t>
  </si>
  <si>
    <t>ASSEMBLEIA LEG. DE PERNAMBUCO</t>
  </si>
  <si>
    <t>DESLIGAMENTO EM 29/11/2018</t>
  </si>
  <si>
    <t>RETORNOU  05/2017</t>
  </si>
  <si>
    <t>COM ONUS PARA O LAFEPE</t>
  </si>
  <si>
    <t>RETORNOU 01/10/2018</t>
  </si>
  <si>
    <t>TACIZO LUIZ PEREIRA DA SILVA</t>
  </si>
  <si>
    <t>ELIANA BEZERRA DE CARVALHO</t>
  </si>
  <si>
    <t>VIII Regional de Saúde de Petrolina</t>
  </si>
  <si>
    <t>RETORNOU 01/10/2019</t>
  </si>
  <si>
    <t>Secretaria de Justiça e Direitos Humanos</t>
  </si>
  <si>
    <t>RELAÇÃO 2020</t>
  </si>
  <si>
    <t>Pendente Oficio</t>
  </si>
  <si>
    <t>RETORNOU 01/01/2020</t>
  </si>
  <si>
    <t xml:space="preserve">JOAQUIM PEDRO CARNEIRO C NETO </t>
  </si>
  <si>
    <t>ALEPE</t>
  </si>
  <si>
    <t>DATA:02/07/2020</t>
  </si>
  <si>
    <t>PUBLICADO 2020 - OK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</si>
</sst>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&quot;R$ &quot;#,##0.00_);\(&quot;R$ &quot;#,##0.00\)"/>
    <numFmt numFmtId="165" formatCode="&quot;R$&quot;\ #,##0.0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ourier New"/>
      <family val="3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1" fillId="0" borderId="2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25" applyNumberFormat="0" applyAlignment="0" applyProtection="0"/>
    <xf numFmtId="0" fontId="16" fillId="8" borderId="26" applyNumberFormat="0" applyAlignment="0" applyProtection="0"/>
    <xf numFmtId="0" fontId="17" fillId="8" borderId="25" applyNumberFormat="0" applyAlignment="0" applyProtection="0"/>
    <xf numFmtId="0" fontId="18" fillId="0" borderId="27" applyNumberFormat="0" applyFill="0" applyAlignment="0" applyProtection="0"/>
    <xf numFmtId="0" fontId="19" fillId="9" borderId="28" applyNumberFormat="0" applyAlignment="0" applyProtection="0"/>
    <xf numFmtId="0" fontId="20" fillId="0" borderId="0" applyNumberFormat="0" applyFill="0" applyBorder="0" applyAlignment="0" applyProtection="0"/>
    <xf numFmtId="0" fontId="4" fillId="10" borderId="29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30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44" fontId="0" fillId="0" borderId="1" xfId="0" applyNumberFormat="1" applyBorder="1"/>
    <xf numFmtId="44" fontId="0" fillId="0" borderId="13" xfId="0" applyNumberFormat="1" applyBorder="1"/>
    <xf numFmtId="164" fontId="0" fillId="0" borderId="13" xfId="0" applyNumberFormat="1" applyBorder="1"/>
    <xf numFmtId="165" fontId="0" fillId="0" borderId="1" xfId="0" applyNumberFormat="1" applyBorder="1"/>
    <xf numFmtId="0" fontId="0" fillId="0" borderId="3" xfId="0" applyBorder="1"/>
    <xf numFmtId="0" fontId="1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14" xfId="0" applyNumberFormat="1" applyBorder="1"/>
    <xf numFmtId="165" fontId="0" fillId="0" borderId="19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4" fontId="5" fillId="0" borderId="1" xfId="0" applyNumberFormat="1" applyFont="1" applyBorder="1"/>
    <xf numFmtId="44" fontId="5" fillId="0" borderId="1" xfId="1" applyNumberFormat="1" applyFont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5" borderId="1" xfId="0" applyFont="1" applyFill="1" applyBorder="1" applyAlignment="1">
      <alignment horizontal="center" vertical="center"/>
    </xf>
    <xf numFmtId="0" fontId="2" fillId="3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1" builtinId="4"/>
    <cellStyle name="Neutra" xfId="9" builtinId="28" customBuiltin="1"/>
    <cellStyle name="Normal" xfId="0" builtinId="0"/>
    <cellStyle name="Normal 2" xfId="43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1743075</xdr:colOff>
      <xdr:row>1</xdr:row>
      <xdr:rowOff>152914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52675" cy="600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790576</xdr:colOff>
      <xdr:row>1</xdr:row>
      <xdr:rowOff>30956</xdr:rowOff>
    </xdr:from>
    <xdr:to>
      <xdr:col>1</xdr:col>
      <xdr:colOff>561975</xdr:colOff>
      <xdr:row>4</xdr:row>
      <xdr:rowOff>17736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6" y="221456"/>
          <a:ext cx="1950243" cy="570186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0</xdr:row>
      <xdr:rowOff>28575</xdr:rowOff>
    </xdr:from>
    <xdr:to>
      <xdr:col>15</xdr:col>
      <xdr:colOff>29337</xdr:colOff>
      <xdr:row>4</xdr:row>
      <xdr:rowOff>171336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01625" y="28575"/>
          <a:ext cx="908812" cy="91428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171450</xdr:rowOff>
    </xdr:from>
    <xdr:to>
      <xdr:col>1</xdr:col>
      <xdr:colOff>371474</xdr:colOff>
      <xdr:row>3</xdr:row>
      <xdr:rowOff>158230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71450"/>
          <a:ext cx="1952624" cy="567805"/>
        </a:xfrm>
        <a:prstGeom prst="rect">
          <a:avLst/>
        </a:prstGeom>
      </xdr:spPr>
    </xdr:pic>
    <xdr:clientData/>
  </xdr:twoCellAnchor>
  <xdr:twoCellAnchor editAs="oneCell">
    <xdr:from>
      <xdr:col>14</xdr:col>
      <xdr:colOff>542925</xdr:colOff>
      <xdr:row>0</xdr:row>
      <xdr:rowOff>0</xdr:rowOff>
    </xdr:from>
    <xdr:to>
      <xdr:col>15</xdr:col>
      <xdr:colOff>616712</xdr:colOff>
      <xdr:row>4</xdr:row>
      <xdr:rowOff>133236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53950" y="0"/>
          <a:ext cx="915162" cy="91428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0</xdr:rowOff>
    </xdr:from>
    <xdr:to>
      <xdr:col>1</xdr:col>
      <xdr:colOff>447674</xdr:colOff>
      <xdr:row>3</xdr:row>
      <xdr:rowOff>177280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190500"/>
          <a:ext cx="1952624" cy="567805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0</xdr:row>
      <xdr:rowOff>0</xdr:rowOff>
    </xdr:from>
    <xdr:to>
      <xdr:col>15</xdr:col>
      <xdr:colOff>235712</xdr:colOff>
      <xdr:row>4</xdr:row>
      <xdr:rowOff>133236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82450" y="0"/>
          <a:ext cx="921512" cy="91428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85725</xdr:rowOff>
    </xdr:from>
    <xdr:to>
      <xdr:col>1</xdr:col>
      <xdr:colOff>695324</xdr:colOff>
      <xdr:row>4</xdr:row>
      <xdr:rowOff>72505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276225"/>
          <a:ext cx="1952624" cy="56780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0</xdr:row>
      <xdr:rowOff>57150</xdr:rowOff>
    </xdr:from>
    <xdr:to>
      <xdr:col>15</xdr:col>
      <xdr:colOff>254762</xdr:colOff>
      <xdr:row>4</xdr:row>
      <xdr:rowOff>199911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10950" y="57150"/>
          <a:ext cx="921512" cy="91428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1</xdr:row>
      <xdr:rowOff>19050</xdr:rowOff>
    </xdr:from>
    <xdr:to>
      <xdr:col>1</xdr:col>
      <xdr:colOff>266699</xdr:colOff>
      <xdr:row>3</xdr:row>
      <xdr:rowOff>196330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525" y="209550"/>
          <a:ext cx="1952624" cy="56780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0</xdr:row>
      <xdr:rowOff>0</xdr:rowOff>
    </xdr:from>
    <xdr:to>
      <xdr:col>15</xdr:col>
      <xdr:colOff>254761</xdr:colOff>
      <xdr:row>4</xdr:row>
      <xdr:rowOff>133236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91975" y="0"/>
          <a:ext cx="921512" cy="91428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73751</xdr:rowOff>
    </xdr:from>
    <xdr:to>
      <xdr:col>0</xdr:col>
      <xdr:colOff>1762125</xdr:colOff>
      <xdr:row>3</xdr:row>
      <xdr:rowOff>148705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73751"/>
          <a:ext cx="1733550" cy="655979"/>
        </a:xfrm>
        <a:prstGeom prst="rect">
          <a:avLst/>
        </a:prstGeom>
      </xdr:spPr>
    </xdr:pic>
    <xdr:clientData/>
  </xdr:twoCellAnchor>
  <xdr:twoCellAnchor editAs="oneCell">
    <xdr:from>
      <xdr:col>14</xdr:col>
      <xdr:colOff>542925</xdr:colOff>
      <xdr:row>0</xdr:row>
      <xdr:rowOff>0</xdr:rowOff>
    </xdr:from>
    <xdr:to>
      <xdr:col>15</xdr:col>
      <xdr:colOff>330962</xdr:colOff>
      <xdr:row>4</xdr:row>
      <xdr:rowOff>114186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25550" y="0"/>
          <a:ext cx="921512" cy="9142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zoomScaleNormal="100" zoomScaleSheetLayoutView="100" workbookViewId="0">
      <selection activeCell="G11" sqref="G11"/>
    </sheetView>
  </sheetViews>
  <sheetFormatPr defaultColWidth="8.85546875" defaultRowHeight="15"/>
  <cols>
    <col min="1" max="1" width="8.85546875" style="24"/>
    <col min="2" max="2" width="8.85546875" style="2"/>
    <col min="3" max="3" width="41" style="24" bestFit="1" customWidth="1"/>
    <col min="4" max="4" width="39.7109375" style="24" customWidth="1"/>
    <col min="5" max="5" width="38.85546875" style="24" customWidth="1"/>
    <col min="6" max="6" width="18.7109375" style="2" customWidth="1"/>
    <col min="7" max="7" width="40.7109375" style="24" customWidth="1"/>
    <col min="8" max="16384" width="8.85546875" style="24"/>
  </cols>
  <sheetData>
    <row r="1" spans="2:7" ht="26.25">
      <c r="B1" s="58" t="s">
        <v>101</v>
      </c>
      <c r="C1" s="58"/>
      <c r="D1" s="58"/>
      <c r="E1" s="58"/>
      <c r="F1" s="58"/>
      <c r="G1" s="58"/>
    </row>
    <row r="2" spans="2:7" ht="26.25">
      <c r="B2" s="32"/>
      <c r="C2" s="32"/>
      <c r="D2" s="32"/>
      <c r="E2" s="32"/>
      <c r="F2" s="56"/>
      <c r="G2" s="32"/>
    </row>
    <row r="3" spans="2:7">
      <c r="B3" s="33" t="s">
        <v>58</v>
      </c>
      <c r="G3" s="34" t="s">
        <v>106</v>
      </c>
    </row>
    <row r="4" spans="2:7" ht="23.25">
      <c r="B4" s="59" t="s">
        <v>15</v>
      </c>
      <c r="C4" s="59"/>
      <c r="D4" s="59"/>
      <c r="E4" s="59"/>
      <c r="F4" s="59"/>
      <c r="G4" s="59"/>
    </row>
    <row r="6" spans="2:7">
      <c r="B6" s="6" t="s">
        <v>23</v>
      </c>
      <c r="C6" s="6" t="s">
        <v>24</v>
      </c>
      <c r="D6" s="6" t="s">
        <v>6</v>
      </c>
      <c r="E6" s="6" t="s">
        <v>59</v>
      </c>
      <c r="F6" s="40" t="s">
        <v>20</v>
      </c>
      <c r="G6" s="30" t="s">
        <v>12</v>
      </c>
    </row>
    <row r="7" spans="2:7">
      <c r="B7" s="1">
        <v>2274</v>
      </c>
      <c r="C7" s="35" t="s">
        <v>5</v>
      </c>
      <c r="D7" s="1" t="s">
        <v>7</v>
      </c>
      <c r="E7" s="36" t="s">
        <v>13</v>
      </c>
      <c r="F7" s="37">
        <v>37883</v>
      </c>
      <c r="G7" s="53" t="s">
        <v>56</v>
      </c>
    </row>
    <row r="8" spans="2:7">
      <c r="B8" s="1">
        <v>3206</v>
      </c>
      <c r="C8" s="39" t="s">
        <v>54</v>
      </c>
      <c r="D8" s="1" t="s">
        <v>8</v>
      </c>
      <c r="E8" s="36" t="s">
        <v>61</v>
      </c>
      <c r="F8" s="37">
        <v>42237</v>
      </c>
      <c r="G8" s="36" t="s">
        <v>107</v>
      </c>
    </row>
    <row r="9" spans="2:7">
      <c r="B9" s="52"/>
      <c r="C9" s="45"/>
      <c r="D9" s="46"/>
      <c r="E9" s="47"/>
      <c r="F9" s="48"/>
      <c r="G9" s="45"/>
    </row>
    <row r="10" spans="2:7" ht="23.25">
      <c r="B10" s="59" t="s">
        <v>16</v>
      </c>
      <c r="C10" s="59"/>
      <c r="D10" s="59"/>
      <c r="E10" s="59"/>
      <c r="F10" s="59"/>
      <c r="G10" s="59"/>
    </row>
    <row r="11" spans="2:7" s="2" customFormat="1">
      <c r="B11" s="6" t="s">
        <v>23</v>
      </c>
      <c r="C11" s="6" t="s">
        <v>24</v>
      </c>
      <c r="D11" s="6" t="s">
        <v>6</v>
      </c>
      <c r="E11" s="6" t="s">
        <v>59</v>
      </c>
      <c r="F11" s="40" t="s">
        <v>20</v>
      </c>
      <c r="G11" s="6" t="s">
        <v>12</v>
      </c>
    </row>
    <row r="12" spans="2:7">
      <c r="B12" s="1">
        <v>2065</v>
      </c>
      <c r="C12" s="36" t="s">
        <v>3</v>
      </c>
      <c r="D12" s="1" t="s">
        <v>10</v>
      </c>
      <c r="E12" s="36" t="s">
        <v>14</v>
      </c>
      <c r="F12" s="37">
        <v>34960</v>
      </c>
      <c r="G12" s="53" t="s">
        <v>56</v>
      </c>
    </row>
    <row r="13" spans="2:7">
      <c r="B13" s="42">
        <v>1916</v>
      </c>
      <c r="C13" s="36" t="s">
        <v>2</v>
      </c>
      <c r="D13" s="31" t="s">
        <v>90</v>
      </c>
      <c r="E13" s="36" t="s">
        <v>19</v>
      </c>
      <c r="F13" s="37">
        <v>43057</v>
      </c>
      <c r="G13" s="53"/>
    </row>
    <row r="14" spans="2:7">
      <c r="B14" s="42">
        <v>3027</v>
      </c>
      <c r="C14" s="38" t="s">
        <v>18</v>
      </c>
      <c r="D14" s="1" t="s">
        <v>22</v>
      </c>
      <c r="E14" s="36" t="s">
        <v>19</v>
      </c>
      <c r="F14" s="37">
        <v>42138</v>
      </c>
      <c r="G14" s="54"/>
    </row>
    <row r="15" spans="2:7" ht="15" customHeight="1">
      <c r="B15" s="42">
        <v>2337</v>
      </c>
      <c r="C15" s="38" t="s">
        <v>28</v>
      </c>
      <c r="D15" s="1" t="s">
        <v>29</v>
      </c>
      <c r="E15" s="36" t="s">
        <v>19</v>
      </c>
      <c r="F15" s="37">
        <v>42116</v>
      </c>
      <c r="G15" s="54"/>
    </row>
    <row r="16" spans="2:7" ht="15" customHeight="1">
      <c r="B16" s="42">
        <v>2585</v>
      </c>
      <c r="C16" s="38" t="s">
        <v>75</v>
      </c>
      <c r="D16" s="55" t="s">
        <v>100</v>
      </c>
      <c r="E16" s="36" t="s">
        <v>19</v>
      </c>
      <c r="F16" s="37">
        <v>43891</v>
      </c>
      <c r="G16" s="36" t="s">
        <v>107</v>
      </c>
    </row>
    <row r="17" spans="2:7">
      <c r="B17" s="42">
        <v>3063</v>
      </c>
      <c r="C17" s="38" t="s">
        <v>57</v>
      </c>
      <c r="D17" s="1" t="s">
        <v>77</v>
      </c>
      <c r="E17" s="36" t="s">
        <v>19</v>
      </c>
      <c r="F17" s="37">
        <v>42789</v>
      </c>
      <c r="G17" s="54"/>
    </row>
    <row r="18" spans="2:7">
      <c r="B18" s="42">
        <v>2696</v>
      </c>
      <c r="C18" s="38" t="s">
        <v>85</v>
      </c>
      <c r="D18" s="42" t="s">
        <v>84</v>
      </c>
      <c r="E18" s="36" t="s">
        <v>19</v>
      </c>
      <c r="F18" s="37">
        <v>43147</v>
      </c>
      <c r="G18" s="53"/>
    </row>
    <row r="19" spans="2:7">
      <c r="B19" s="42">
        <v>2503</v>
      </c>
      <c r="C19" s="38" t="s">
        <v>96</v>
      </c>
      <c r="D19" s="42" t="s">
        <v>98</v>
      </c>
      <c r="E19" s="36" t="s">
        <v>19</v>
      </c>
      <c r="F19" s="37" t="s">
        <v>102</v>
      </c>
      <c r="G19" s="53"/>
    </row>
    <row r="20" spans="2:7">
      <c r="B20" s="42">
        <v>2697</v>
      </c>
      <c r="C20" s="38" t="s">
        <v>97</v>
      </c>
      <c r="D20" s="42" t="s">
        <v>98</v>
      </c>
      <c r="E20" s="36" t="s">
        <v>19</v>
      </c>
      <c r="F20" s="37" t="s">
        <v>102</v>
      </c>
      <c r="G20" s="53"/>
    </row>
    <row r="21" spans="2:7">
      <c r="B21" s="42">
        <v>2668</v>
      </c>
      <c r="C21" s="38" t="s">
        <v>78</v>
      </c>
      <c r="D21" s="42" t="s">
        <v>86</v>
      </c>
      <c r="E21" s="36" t="s">
        <v>19</v>
      </c>
      <c r="F21" s="37">
        <v>43074</v>
      </c>
      <c r="G21" s="53"/>
    </row>
    <row r="22" spans="2:7">
      <c r="B22" s="41">
        <v>2063</v>
      </c>
      <c r="C22" s="38" t="s">
        <v>104</v>
      </c>
      <c r="D22" s="42" t="s">
        <v>105</v>
      </c>
      <c r="E22" s="36" t="s">
        <v>19</v>
      </c>
      <c r="F22" s="37">
        <v>43831</v>
      </c>
      <c r="G22" s="36" t="s">
        <v>107</v>
      </c>
    </row>
    <row r="23" spans="2:7" ht="23.25">
      <c r="B23" s="60" t="s">
        <v>66</v>
      </c>
      <c r="C23" s="60"/>
      <c r="D23" s="60"/>
      <c r="E23" s="60"/>
      <c r="F23" s="60"/>
      <c r="G23" s="60"/>
    </row>
    <row r="24" spans="2:7" s="2" customFormat="1">
      <c r="B24" s="50" t="s">
        <v>23</v>
      </c>
      <c r="C24" s="50" t="s">
        <v>24</v>
      </c>
      <c r="D24" s="50" t="s">
        <v>6</v>
      </c>
      <c r="E24" s="50" t="s">
        <v>59</v>
      </c>
      <c r="F24" s="51" t="s">
        <v>20</v>
      </c>
      <c r="G24" s="50" t="s">
        <v>12</v>
      </c>
    </row>
    <row r="25" spans="2:7">
      <c r="B25" s="1">
        <v>1263</v>
      </c>
      <c r="C25" s="36" t="s">
        <v>53</v>
      </c>
      <c r="D25" s="1" t="s">
        <v>29</v>
      </c>
      <c r="E25" s="36" t="s">
        <v>19</v>
      </c>
      <c r="F25" s="37">
        <v>42249</v>
      </c>
      <c r="G25" s="36" t="s">
        <v>67</v>
      </c>
    </row>
    <row r="26" spans="2:7">
      <c r="B26" s="42">
        <v>2468</v>
      </c>
      <c r="C26" s="38" t="s">
        <v>4</v>
      </c>
      <c r="D26" s="1" t="s">
        <v>11</v>
      </c>
      <c r="E26" s="36" t="s">
        <v>19</v>
      </c>
      <c r="F26" s="37">
        <v>42006</v>
      </c>
      <c r="G26" s="36" t="s">
        <v>79</v>
      </c>
    </row>
    <row r="27" spans="2:7">
      <c r="B27" s="42">
        <v>1921</v>
      </c>
      <c r="C27" s="38" t="s">
        <v>17</v>
      </c>
      <c r="D27" s="1" t="s">
        <v>21</v>
      </c>
      <c r="E27" s="36" t="s">
        <v>19</v>
      </c>
      <c r="F27" s="37">
        <v>42126</v>
      </c>
      <c r="G27" s="36" t="s">
        <v>95</v>
      </c>
    </row>
    <row r="28" spans="2:7">
      <c r="B28" s="42">
        <v>2585</v>
      </c>
      <c r="C28" s="38" t="s">
        <v>75</v>
      </c>
      <c r="D28" s="1" t="s">
        <v>76</v>
      </c>
      <c r="E28" s="36" t="s">
        <v>19</v>
      </c>
      <c r="F28" s="37">
        <v>42773</v>
      </c>
      <c r="G28" s="36" t="s">
        <v>99</v>
      </c>
    </row>
    <row r="29" spans="2:7">
      <c r="B29" s="42">
        <v>3231</v>
      </c>
      <c r="C29" s="38" t="s">
        <v>89</v>
      </c>
      <c r="D29" s="43" t="s">
        <v>87</v>
      </c>
      <c r="E29" s="36" t="s">
        <v>19</v>
      </c>
      <c r="F29" s="37">
        <v>43374</v>
      </c>
      <c r="G29" s="36" t="s">
        <v>92</v>
      </c>
    </row>
    <row r="30" spans="2:7">
      <c r="B30" s="41">
        <v>2907</v>
      </c>
      <c r="C30" s="38" t="s">
        <v>88</v>
      </c>
      <c r="D30" s="43" t="s">
        <v>91</v>
      </c>
      <c r="E30" s="36" t="s">
        <v>94</v>
      </c>
      <c r="F30" s="37">
        <v>43191</v>
      </c>
      <c r="G30" s="57" t="s">
        <v>103</v>
      </c>
    </row>
    <row r="31" spans="2:7" ht="23.25">
      <c r="B31" s="60" t="s">
        <v>68</v>
      </c>
      <c r="C31" s="60"/>
      <c r="D31" s="60"/>
      <c r="E31" s="60"/>
      <c r="F31" s="60"/>
      <c r="G31" s="60"/>
    </row>
    <row r="32" spans="2:7" s="2" customFormat="1">
      <c r="B32" s="50" t="s">
        <v>23</v>
      </c>
      <c r="C32" s="50" t="s">
        <v>24</v>
      </c>
      <c r="D32" s="50" t="s">
        <v>6</v>
      </c>
      <c r="E32" s="50" t="s">
        <v>59</v>
      </c>
      <c r="F32" s="51" t="s">
        <v>20</v>
      </c>
      <c r="G32" s="50" t="s">
        <v>12</v>
      </c>
    </row>
    <row r="33" spans="2:7">
      <c r="B33" s="1">
        <v>3202</v>
      </c>
      <c r="C33" s="36" t="s">
        <v>69</v>
      </c>
      <c r="D33" s="1" t="s">
        <v>9</v>
      </c>
      <c r="E33" s="36" t="s">
        <v>55</v>
      </c>
      <c r="F33" s="37">
        <v>42328</v>
      </c>
      <c r="G33" s="38" t="s">
        <v>70</v>
      </c>
    </row>
    <row r="34" spans="2:7">
      <c r="B34" s="1">
        <v>3205</v>
      </c>
      <c r="C34" s="36" t="s">
        <v>71</v>
      </c>
      <c r="D34" s="1" t="s">
        <v>72</v>
      </c>
      <c r="E34" s="36" t="s">
        <v>13</v>
      </c>
      <c r="F34" s="37">
        <v>42339</v>
      </c>
      <c r="G34" s="36" t="s">
        <v>70</v>
      </c>
    </row>
    <row r="35" spans="2:7">
      <c r="B35" s="1">
        <v>3200</v>
      </c>
      <c r="C35" s="36" t="s">
        <v>73</v>
      </c>
      <c r="D35" s="1" t="s">
        <v>7</v>
      </c>
      <c r="E35" s="36" t="s">
        <v>13</v>
      </c>
      <c r="F35" s="37">
        <v>42013</v>
      </c>
      <c r="G35" s="36" t="s">
        <v>74</v>
      </c>
    </row>
    <row r="36" spans="2:7">
      <c r="B36" s="1">
        <v>8258</v>
      </c>
      <c r="C36" s="38" t="s">
        <v>0</v>
      </c>
      <c r="D36" s="1" t="s">
        <v>8</v>
      </c>
      <c r="E36" s="36" t="s">
        <v>13</v>
      </c>
      <c r="F36" s="37">
        <v>38846</v>
      </c>
      <c r="G36" s="38" t="s">
        <v>93</v>
      </c>
    </row>
    <row r="37" spans="2:7">
      <c r="B37" s="1">
        <v>3090</v>
      </c>
      <c r="C37" s="38" t="s">
        <v>1</v>
      </c>
      <c r="D37" s="1" t="s">
        <v>9</v>
      </c>
      <c r="E37" s="36" t="s">
        <v>13</v>
      </c>
      <c r="F37" s="37">
        <v>42037</v>
      </c>
      <c r="G37" s="38" t="s">
        <v>80</v>
      </c>
    </row>
    <row r="38" spans="2:7">
      <c r="B38" s="1">
        <v>3145</v>
      </c>
      <c r="C38" s="35" t="s">
        <v>27</v>
      </c>
      <c r="D38" s="1" t="s">
        <v>52</v>
      </c>
      <c r="E38" s="36" t="s">
        <v>60</v>
      </c>
      <c r="F38" s="37">
        <v>42128</v>
      </c>
      <c r="G38" s="38" t="s">
        <v>82</v>
      </c>
    </row>
    <row r="39" spans="2:7">
      <c r="B39" s="1">
        <v>3216</v>
      </c>
      <c r="C39" s="38" t="s">
        <v>62</v>
      </c>
      <c r="D39" s="1" t="s">
        <v>63</v>
      </c>
      <c r="E39" s="36" t="s">
        <v>13</v>
      </c>
      <c r="F39" s="37">
        <v>42522</v>
      </c>
      <c r="G39" s="38" t="s">
        <v>81</v>
      </c>
    </row>
    <row r="40" spans="2:7">
      <c r="B40" s="1">
        <v>3095</v>
      </c>
      <c r="C40" s="36" t="s">
        <v>64</v>
      </c>
      <c r="D40" s="1" t="s">
        <v>65</v>
      </c>
      <c r="E40" s="36" t="s">
        <v>60</v>
      </c>
      <c r="F40" s="37">
        <v>42065</v>
      </c>
      <c r="G40" s="36" t="s">
        <v>83</v>
      </c>
    </row>
    <row r="41" spans="2:7">
      <c r="B41" s="29"/>
      <c r="C41" s="44"/>
      <c r="D41" s="29"/>
      <c r="E41" s="44"/>
      <c r="F41" s="49"/>
      <c r="G41" s="44"/>
    </row>
    <row r="42" spans="2:7">
      <c r="B42" s="29"/>
      <c r="C42" s="44"/>
      <c r="D42" s="29"/>
      <c r="E42" s="44"/>
      <c r="F42" s="49"/>
      <c r="G42" s="44"/>
    </row>
  </sheetData>
  <mergeCells count="5">
    <mergeCell ref="B1:G1"/>
    <mergeCell ref="B4:G4"/>
    <mergeCell ref="B10:G10"/>
    <mergeCell ref="B23:G23"/>
    <mergeCell ref="B31:G3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4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S36"/>
  <sheetViews>
    <sheetView topLeftCell="G1" workbookViewId="0">
      <selection activeCell="I1" sqref="A1:Q36"/>
    </sheetView>
  </sheetViews>
  <sheetFormatPr defaultRowHeight="15"/>
  <cols>
    <col min="1" max="1" width="32.7109375" bestFit="1" customWidth="1"/>
    <col min="2" max="2" width="11.28515625" bestFit="1" customWidth="1"/>
    <col min="3" max="3" width="13.140625" customWidth="1"/>
    <col min="4" max="4" width="15.5703125" bestFit="1" customWidth="1"/>
    <col min="5" max="6" width="14.7109375" bestFit="1" customWidth="1"/>
    <col min="7" max="9" width="14.140625" bestFit="1" customWidth="1"/>
    <col min="10" max="10" width="14.7109375" bestFit="1" customWidth="1"/>
    <col min="11" max="15" width="14.140625" bestFit="1" customWidth="1"/>
    <col min="16" max="16" width="14.7109375" bestFit="1" customWidth="1"/>
    <col min="17" max="17" width="16.140625" bestFit="1" customWidth="1"/>
  </cols>
  <sheetData>
    <row r="4" spans="1:19" ht="15.75" thickBot="1"/>
    <row r="5" spans="1:19" ht="15.75" thickBot="1">
      <c r="D5" s="65" t="s">
        <v>51</v>
      </c>
      <c r="E5" s="66"/>
      <c r="F5" s="66"/>
      <c r="G5" s="66"/>
      <c r="H5" s="66"/>
      <c r="I5" s="66"/>
      <c r="J5" s="66"/>
      <c r="K5" s="66"/>
      <c r="L5" s="67"/>
    </row>
    <row r="6" spans="1:19" ht="15.75" thickBot="1"/>
    <row r="7" spans="1:19" ht="30.75" thickBot="1">
      <c r="A7" s="13" t="s">
        <v>30</v>
      </c>
      <c r="B7" s="14" t="s">
        <v>25</v>
      </c>
      <c r="C7" s="15" t="s">
        <v>31</v>
      </c>
      <c r="D7" s="14" t="s">
        <v>32</v>
      </c>
      <c r="E7" s="61">
        <v>2010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5"/>
      <c r="S7" s="5"/>
    </row>
    <row r="8" spans="1:19" ht="15.75" thickBot="1">
      <c r="A8" s="62" t="s">
        <v>2</v>
      </c>
      <c r="B8" s="62">
        <v>1916</v>
      </c>
      <c r="C8" s="62" t="s">
        <v>10</v>
      </c>
      <c r="D8" s="7"/>
      <c r="E8" s="3" t="s">
        <v>33</v>
      </c>
      <c r="F8" s="3" t="s">
        <v>34</v>
      </c>
      <c r="G8" s="3" t="s">
        <v>35</v>
      </c>
      <c r="H8" s="3" t="s">
        <v>36</v>
      </c>
      <c r="I8" s="3" t="s">
        <v>37</v>
      </c>
      <c r="J8" s="3" t="s">
        <v>38</v>
      </c>
      <c r="K8" s="3" t="s">
        <v>39</v>
      </c>
      <c r="L8" s="3" t="s">
        <v>40</v>
      </c>
      <c r="M8" s="3" t="s">
        <v>41</v>
      </c>
      <c r="N8" s="3" t="s">
        <v>42</v>
      </c>
      <c r="O8" s="3" t="s">
        <v>43</v>
      </c>
      <c r="P8" s="3" t="s">
        <v>44</v>
      </c>
      <c r="Q8" s="4" t="s">
        <v>26</v>
      </c>
      <c r="R8" s="5"/>
      <c r="S8" s="5"/>
    </row>
    <row r="9" spans="1:19">
      <c r="A9" s="63"/>
      <c r="B9" s="63"/>
      <c r="C9" s="63"/>
      <c r="D9" s="16" t="s">
        <v>46</v>
      </c>
      <c r="E9" s="8">
        <v>2005.88</v>
      </c>
      <c r="F9" s="8">
        <v>2091.61</v>
      </c>
      <c r="G9" s="8">
        <v>2091.61</v>
      </c>
      <c r="H9" s="8">
        <v>2091.71</v>
      </c>
      <c r="I9" s="8">
        <v>2091.71</v>
      </c>
      <c r="J9" s="8">
        <v>2682.63</v>
      </c>
      <c r="K9" s="8">
        <v>2005.88</v>
      </c>
      <c r="L9" s="8">
        <v>2211.56</v>
      </c>
      <c r="M9" s="8">
        <v>2211.56</v>
      </c>
      <c r="N9" s="8">
        <v>2211.56</v>
      </c>
      <c r="O9" s="8">
        <v>2211.56</v>
      </c>
      <c r="P9" s="8">
        <v>2821.89</v>
      </c>
      <c r="Q9" s="26">
        <f>SUM(E9:P9)</f>
        <v>26729.160000000007</v>
      </c>
      <c r="R9" s="5"/>
      <c r="S9" s="5"/>
    </row>
    <row r="10" spans="1:19">
      <c r="A10" s="63"/>
      <c r="B10" s="63"/>
      <c r="C10" s="63"/>
      <c r="D10" s="12" t="s">
        <v>47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>SUM(E10:P10)</f>
        <v>0</v>
      </c>
      <c r="R10" s="5"/>
      <c r="S10" s="5"/>
    </row>
    <row r="11" spans="1:19" ht="15.75" thickBot="1">
      <c r="A11" s="64"/>
      <c r="B11" s="64"/>
      <c r="C11" s="64"/>
      <c r="D11" s="17" t="s">
        <v>45</v>
      </c>
      <c r="E11" s="8">
        <f>E9-E10</f>
        <v>2005.88</v>
      </c>
      <c r="F11" s="8">
        <f t="shared" ref="F11:P11" si="0">F9-F10</f>
        <v>2091.61</v>
      </c>
      <c r="G11" s="8">
        <f t="shared" si="0"/>
        <v>2091.61</v>
      </c>
      <c r="H11" s="8">
        <f t="shared" si="0"/>
        <v>2091.71</v>
      </c>
      <c r="I11" s="8">
        <f t="shared" si="0"/>
        <v>2091.71</v>
      </c>
      <c r="J11" s="8">
        <f t="shared" si="0"/>
        <v>2682.63</v>
      </c>
      <c r="K11" s="8">
        <f t="shared" si="0"/>
        <v>2005.88</v>
      </c>
      <c r="L11" s="8">
        <f t="shared" si="0"/>
        <v>2211.56</v>
      </c>
      <c r="M11" s="8">
        <f t="shared" si="0"/>
        <v>2211.56</v>
      </c>
      <c r="N11" s="8">
        <f t="shared" si="0"/>
        <v>2211.56</v>
      </c>
      <c r="O11" s="8">
        <f t="shared" si="0"/>
        <v>2211.56</v>
      </c>
      <c r="P11" s="8">
        <f t="shared" si="0"/>
        <v>2821.89</v>
      </c>
      <c r="Q11" s="8">
        <f>SUM(E11:P11)</f>
        <v>26729.160000000007</v>
      </c>
      <c r="R11" s="5"/>
      <c r="S11" s="5"/>
    </row>
    <row r="12" spans="1:19" ht="30.75" thickBot="1">
      <c r="A12" s="13" t="s">
        <v>30</v>
      </c>
      <c r="B12" s="14" t="s">
        <v>25</v>
      </c>
      <c r="C12" s="15" t="s">
        <v>31</v>
      </c>
      <c r="D12" s="14" t="s">
        <v>32</v>
      </c>
      <c r="E12" s="61">
        <v>2011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5"/>
      <c r="S12" s="5"/>
    </row>
    <row r="13" spans="1:19" ht="15.75" thickBot="1">
      <c r="A13" s="62" t="s">
        <v>2</v>
      </c>
      <c r="B13" s="62">
        <v>1916</v>
      </c>
      <c r="C13" s="62" t="s">
        <v>10</v>
      </c>
      <c r="D13" s="7"/>
      <c r="E13" s="3" t="s">
        <v>33</v>
      </c>
      <c r="F13" s="3" t="s">
        <v>34</v>
      </c>
      <c r="G13" s="3" t="s">
        <v>35</v>
      </c>
      <c r="H13" s="3" t="s">
        <v>36</v>
      </c>
      <c r="I13" s="3" t="s">
        <v>37</v>
      </c>
      <c r="J13" s="3" t="s">
        <v>38</v>
      </c>
      <c r="K13" s="3" t="s">
        <v>39</v>
      </c>
      <c r="L13" s="3" t="s">
        <v>40</v>
      </c>
      <c r="M13" s="3" t="s">
        <v>41</v>
      </c>
      <c r="N13" s="3" t="s">
        <v>42</v>
      </c>
      <c r="O13" s="3" t="s">
        <v>43</v>
      </c>
      <c r="P13" s="3" t="s">
        <v>44</v>
      </c>
      <c r="Q13" s="3" t="s">
        <v>26</v>
      </c>
      <c r="R13" s="5"/>
      <c r="S13" s="5"/>
    </row>
    <row r="14" spans="1:19">
      <c r="A14" s="63"/>
      <c r="B14" s="63"/>
      <c r="C14" s="63"/>
      <c r="D14" s="16" t="s">
        <v>46</v>
      </c>
      <c r="E14" s="8">
        <v>2193.0500000000002</v>
      </c>
      <c r="F14" s="8">
        <v>2193.0500000000002</v>
      </c>
      <c r="G14" s="8">
        <v>2193.17</v>
      </c>
      <c r="H14" s="8">
        <v>2193.17</v>
      </c>
      <c r="I14" s="8">
        <v>2193.17</v>
      </c>
      <c r="J14" s="8">
        <v>2819.54</v>
      </c>
      <c r="K14" s="8">
        <v>2104.64</v>
      </c>
      <c r="L14" s="8">
        <v>2340.08</v>
      </c>
      <c r="M14" s="8">
        <v>2340.08</v>
      </c>
      <c r="N14" s="8">
        <v>2340.08</v>
      </c>
      <c r="O14" s="8">
        <v>2340.08</v>
      </c>
      <c r="P14" s="8">
        <v>2999.6</v>
      </c>
      <c r="Q14" s="8">
        <f>SUM(E14:P14)</f>
        <v>28249.710000000006</v>
      </c>
      <c r="R14" s="5"/>
      <c r="S14" s="5"/>
    </row>
    <row r="15" spans="1:19">
      <c r="A15" s="63"/>
      <c r="B15" s="63"/>
      <c r="C15" s="63"/>
      <c r="D15" s="12" t="s">
        <v>47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f>SUM(E15:P15)</f>
        <v>0</v>
      </c>
      <c r="R15" s="5"/>
      <c r="S15" s="5"/>
    </row>
    <row r="16" spans="1:19" ht="15.75" thickBot="1">
      <c r="A16" s="64"/>
      <c r="B16" s="64"/>
      <c r="C16" s="64"/>
      <c r="D16" s="17" t="s">
        <v>45</v>
      </c>
      <c r="E16" s="8">
        <f>E14-E15</f>
        <v>2193.0500000000002</v>
      </c>
      <c r="F16" s="8">
        <f t="shared" ref="F16" si="1">F14-F15</f>
        <v>2193.0500000000002</v>
      </c>
      <c r="G16" s="8">
        <f t="shared" ref="G16" si="2">G14-G15</f>
        <v>2193.17</v>
      </c>
      <c r="H16" s="8">
        <f t="shared" ref="H16" si="3">H14-H15</f>
        <v>2193.17</v>
      </c>
      <c r="I16" s="8">
        <f t="shared" ref="I16" si="4">I14-I15</f>
        <v>2193.17</v>
      </c>
      <c r="J16" s="8">
        <f t="shared" ref="J16" si="5">J14-J15</f>
        <v>2819.54</v>
      </c>
      <c r="K16" s="8">
        <f t="shared" ref="K16" si="6">K14-K15</f>
        <v>2104.64</v>
      </c>
      <c r="L16" s="8">
        <f t="shared" ref="L16" si="7">L14-L15</f>
        <v>2340.08</v>
      </c>
      <c r="M16" s="8">
        <f t="shared" ref="M16" si="8">M14-M15</f>
        <v>2340.08</v>
      </c>
      <c r="N16" s="8">
        <f t="shared" ref="N16" si="9">N14-N15</f>
        <v>2340.08</v>
      </c>
      <c r="O16" s="8">
        <f t="shared" ref="O16" si="10">O14-O15</f>
        <v>2340.08</v>
      </c>
      <c r="P16" s="8">
        <f t="shared" ref="P16" si="11">P14-P15</f>
        <v>2999.6</v>
      </c>
      <c r="Q16" s="8">
        <f>SUM(E16:P16)</f>
        <v>28249.710000000006</v>
      </c>
      <c r="R16" s="5"/>
      <c r="S16" s="5"/>
    </row>
    <row r="17" spans="1:19" ht="30.75" thickBot="1">
      <c r="A17" s="13" t="s">
        <v>30</v>
      </c>
      <c r="B17" s="14" t="s">
        <v>25</v>
      </c>
      <c r="C17" s="15" t="s">
        <v>31</v>
      </c>
      <c r="D17" s="14" t="s">
        <v>32</v>
      </c>
      <c r="E17" s="61">
        <v>2012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5"/>
      <c r="S17" s="5"/>
    </row>
    <row r="18" spans="1:19" ht="15.75" thickBot="1">
      <c r="A18" s="62" t="s">
        <v>2</v>
      </c>
      <c r="B18" s="62">
        <v>1916</v>
      </c>
      <c r="C18" s="62" t="s">
        <v>10</v>
      </c>
      <c r="D18" s="7"/>
      <c r="E18" s="3" t="s">
        <v>33</v>
      </c>
      <c r="F18" s="3" t="s">
        <v>34</v>
      </c>
      <c r="G18" s="3" t="s">
        <v>35</v>
      </c>
      <c r="H18" s="3" t="s">
        <v>36</v>
      </c>
      <c r="I18" s="3" t="s">
        <v>37</v>
      </c>
      <c r="J18" s="3" t="s">
        <v>38</v>
      </c>
      <c r="K18" s="3" t="s">
        <v>39</v>
      </c>
      <c r="L18" s="3" t="s">
        <v>40</v>
      </c>
      <c r="M18" s="3" t="s">
        <v>41</v>
      </c>
      <c r="N18" s="3" t="s">
        <v>42</v>
      </c>
      <c r="O18" s="3" t="s">
        <v>43</v>
      </c>
      <c r="P18" s="3" t="s">
        <v>44</v>
      </c>
      <c r="Q18" s="3" t="s">
        <v>26</v>
      </c>
      <c r="R18" s="5"/>
      <c r="S18" s="5"/>
    </row>
    <row r="19" spans="1:19">
      <c r="A19" s="63"/>
      <c r="B19" s="63"/>
      <c r="C19" s="63"/>
      <c r="D19" s="16" t="s">
        <v>46</v>
      </c>
      <c r="E19" s="8">
        <v>2351.9699999999998</v>
      </c>
      <c r="F19" s="8">
        <v>2350.9</v>
      </c>
      <c r="G19" s="8">
        <v>2353.2800000000002</v>
      </c>
      <c r="H19" s="8">
        <v>2353.2800000000002</v>
      </c>
      <c r="I19" s="8">
        <v>2353.2800000000002</v>
      </c>
      <c r="J19" s="8">
        <v>3023.49</v>
      </c>
      <c r="K19" s="8">
        <v>2353.2800000000002</v>
      </c>
      <c r="L19" s="8">
        <v>2470.4499999999998</v>
      </c>
      <c r="M19" s="8">
        <v>2470.4499999999998</v>
      </c>
      <c r="N19" s="8">
        <v>2470.4499999999998</v>
      </c>
      <c r="O19" s="8">
        <v>2378.23</v>
      </c>
      <c r="P19" s="8">
        <v>3059.56</v>
      </c>
      <c r="Q19" s="26">
        <f>SUM(E19:P19)</f>
        <v>29988.620000000003</v>
      </c>
      <c r="R19" s="5"/>
      <c r="S19" s="5"/>
    </row>
    <row r="20" spans="1:19">
      <c r="A20" s="63"/>
      <c r="B20" s="63"/>
      <c r="C20" s="63"/>
      <c r="D20" s="12" t="s">
        <v>47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>SUM(E20:P20)</f>
        <v>0</v>
      </c>
      <c r="R20" s="5"/>
      <c r="S20" s="5"/>
    </row>
    <row r="21" spans="1:19" ht="15.75" thickBot="1">
      <c r="A21" s="64"/>
      <c r="B21" s="64"/>
      <c r="C21" s="64"/>
      <c r="D21" s="17" t="s">
        <v>45</v>
      </c>
      <c r="E21" s="8">
        <f>E19-E20</f>
        <v>2351.9699999999998</v>
      </c>
      <c r="F21" s="8">
        <f t="shared" ref="F21" si="12">F19-F20</f>
        <v>2350.9</v>
      </c>
      <c r="G21" s="8">
        <f t="shared" ref="G21" si="13">G19-G20</f>
        <v>2353.2800000000002</v>
      </c>
      <c r="H21" s="8">
        <f t="shared" ref="H21" si="14">H19-H20</f>
        <v>2353.2800000000002</v>
      </c>
      <c r="I21" s="8">
        <f t="shared" ref="I21" si="15">I19-I20</f>
        <v>2353.2800000000002</v>
      </c>
      <c r="J21" s="8">
        <f t="shared" ref="J21" si="16">J19-J20</f>
        <v>3023.49</v>
      </c>
      <c r="K21" s="8">
        <f t="shared" ref="K21" si="17">K19-K20</f>
        <v>2353.2800000000002</v>
      </c>
      <c r="L21" s="8">
        <f t="shared" ref="L21" si="18">L19-L20</f>
        <v>2470.4499999999998</v>
      </c>
      <c r="M21" s="8">
        <f t="shared" ref="M21" si="19">M19-M20</f>
        <v>2470.4499999999998</v>
      </c>
      <c r="N21" s="8">
        <f t="shared" ref="N21" si="20">N19-N20</f>
        <v>2470.4499999999998</v>
      </c>
      <c r="O21" s="8">
        <f t="shared" ref="O21" si="21">O19-O20</f>
        <v>2378.23</v>
      </c>
      <c r="P21" s="8">
        <f t="shared" ref="P21" si="22">P19-P20</f>
        <v>3059.56</v>
      </c>
      <c r="Q21" s="8">
        <f>SUM(E21:P21)</f>
        <v>29988.620000000003</v>
      </c>
      <c r="R21" s="5"/>
      <c r="S21" s="5"/>
    </row>
    <row r="22" spans="1:19" ht="30.75" thickBot="1">
      <c r="A22" s="13" t="s">
        <v>30</v>
      </c>
      <c r="B22" s="14" t="s">
        <v>25</v>
      </c>
      <c r="C22" s="15" t="s">
        <v>31</v>
      </c>
      <c r="D22" s="14" t="s">
        <v>32</v>
      </c>
      <c r="E22" s="61">
        <v>2013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5"/>
      <c r="S22" s="5"/>
    </row>
    <row r="23" spans="1:19" ht="15.75" thickBot="1">
      <c r="A23" s="62" t="s">
        <v>2</v>
      </c>
      <c r="B23" s="62">
        <v>1916</v>
      </c>
      <c r="C23" s="62" t="s">
        <v>10</v>
      </c>
      <c r="D23" s="7"/>
      <c r="E23" s="3" t="s">
        <v>33</v>
      </c>
      <c r="F23" s="3" t="s">
        <v>34</v>
      </c>
      <c r="G23" s="3" t="s">
        <v>35</v>
      </c>
      <c r="H23" s="3" t="s">
        <v>36</v>
      </c>
      <c r="I23" s="3" t="s">
        <v>37</v>
      </c>
      <c r="J23" s="3" t="s">
        <v>38</v>
      </c>
      <c r="K23" s="3" t="s">
        <v>39</v>
      </c>
      <c r="L23" s="3" t="s">
        <v>40</v>
      </c>
      <c r="M23" s="3" t="s">
        <v>41</v>
      </c>
      <c r="N23" s="3" t="s">
        <v>42</v>
      </c>
      <c r="O23" s="3" t="s">
        <v>43</v>
      </c>
      <c r="P23" s="3" t="s">
        <v>44</v>
      </c>
      <c r="Q23" s="3" t="s">
        <v>26</v>
      </c>
      <c r="R23" s="5"/>
      <c r="S23" s="5"/>
    </row>
    <row r="24" spans="1:19">
      <c r="A24" s="63"/>
      <c r="B24" s="63"/>
      <c r="C24" s="63"/>
      <c r="D24" s="16" t="s">
        <v>46</v>
      </c>
      <c r="E24" s="8">
        <v>2399.63</v>
      </c>
      <c r="F24" s="8">
        <v>2503.27</v>
      </c>
      <c r="G24" s="8">
        <v>2468.87</v>
      </c>
      <c r="H24" s="8">
        <v>2468.87</v>
      </c>
      <c r="I24" s="8">
        <v>2468.87</v>
      </c>
      <c r="J24" s="8">
        <v>3174.35</v>
      </c>
      <c r="K24" s="8">
        <v>2469.11</v>
      </c>
      <c r="L24" s="8">
        <v>2619.6</v>
      </c>
      <c r="M24" s="8">
        <v>2651.84</v>
      </c>
      <c r="N24" s="8">
        <v>2619.6</v>
      </c>
      <c r="O24" s="8">
        <v>2647.62</v>
      </c>
      <c r="P24" s="8">
        <v>3424.05</v>
      </c>
      <c r="Q24" s="27">
        <f>SUM(E24:P24)</f>
        <v>31915.679999999993</v>
      </c>
      <c r="R24" s="5"/>
      <c r="S24" s="5"/>
    </row>
    <row r="25" spans="1:19">
      <c r="A25" s="63"/>
      <c r="B25" s="63"/>
      <c r="C25" s="63"/>
      <c r="D25" s="12" t="s">
        <v>47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>SUM(E25:P25)</f>
        <v>0</v>
      </c>
      <c r="R25" s="5"/>
      <c r="S25" s="5"/>
    </row>
    <row r="26" spans="1:19" ht="15.75" thickBot="1">
      <c r="A26" s="64"/>
      <c r="B26" s="64"/>
      <c r="C26" s="64"/>
      <c r="D26" s="17" t="s">
        <v>45</v>
      </c>
      <c r="E26" s="8">
        <f>E24-E25</f>
        <v>2399.63</v>
      </c>
      <c r="F26" s="8">
        <f t="shared" ref="F26" si="23">F24-F25</f>
        <v>2503.27</v>
      </c>
      <c r="G26" s="8">
        <f t="shared" ref="G26" si="24">G24-G25</f>
        <v>2468.87</v>
      </c>
      <c r="H26" s="8">
        <f t="shared" ref="H26" si="25">H24-H25</f>
        <v>2468.87</v>
      </c>
      <c r="I26" s="8">
        <f t="shared" ref="I26" si="26">I24-I25</f>
        <v>2468.87</v>
      </c>
      <c r="J26" s="8">
        <f t="shared" ref="J26" si="27">J24-J25</f>
        <v>3174.35</v>
      </c>
      <c r="K26" s="8">
        <f t="shared" ref="K26" si="28">K24-K25</f>
        <v>2469.11</v>
      </c>
      <c r="L26" s="8">
        <f t="shared" ref="L26" si="29">L24-L25</f>
        <v>2619.6</v>
      </c>
      <c r="M26" s="8">
        <f t="shared" ref="M26" si="30">M24-M25</f>
        <v>2651.84</v>
      </c>
      <c r="N26" s="8">
        <f t="shared" ref="N26" si="31">N24-N25</f>
        <v>2619.6</v>
      </c>
      <c r="O26" s="8">
        <f t="shared" ref="O26" si="32">O24-O25</f>
        <v>2647.62</v>
      </c>
      <c r="P26" s="8">
        <f t="shared" ref="P26" si="33">P24-P25</f>
        <v>3424.05</v>
      </c>
      <c r="Q26" s="8">
        <f>SUM(E26:P26)</f>
        <v>31915.679999999993</v>
      </c>
      <c r="R26" s="5"/>
      <c r="S26" s="5"/>
    </row>
    <row r="27" spans="1:19" ht="30.75" thickBot="1">
      <c r="A27" s="13" t="s">
        <v>30</v>
      </c>
      <c r="B27" s="14" t="s">
        <v>25</v>
      </c>
      <c r="C27" s="15" t="s">
        <v>31</v>
      </c>
      <c r="D27" s="14" t="s">
        <v>32</v>
      </c>
      <c r="E27" s="61">
        <v>2014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5"/>
      <c r="S27" s="5"/>
    </row>
    <row r="28" spans="1:19" ht="15.75" thickBot="1">
      <c r="A28" s="62" t="s">
        <v>2</v>
      </c>
      <c r="B28" s="62">
        <v>1916</v>
      </c>
      <c r="C28" s="62" t="s">
        <v>10</v>
      </c>
      <c r="D28" s="7"/>
      <c r="E28" s="3" t="s">
        <v>33</v>
      </c>
      <c r="F28" s="3" t="s">
        <v>34</v>
      </c>
      <c r="G28" s="3" t="s">
        <v>35</v>
      </c>
      <c r="H28" s="3" t="s">
        <v>36</v>
      </c>
      <c r="I28" s="3" t="s">
        <v>37</v>
      </c>
      <c r="J28" s="3" t="s">
        <v>38</v>
      </c>
      <c r="K28" s="3" t="s">
        <v>39</v>
      </c>
      <c r="L28" s="3" t="s">
        <v>40</v>
      </c>
      <c r="M28" s="3" t="s">
        <v>41</v>
      </c>
      <c r="N28" s="3" t="s">
        <v>42</v>
      </c>
      <c r="O28" s="3" t="s">
        <v>43</v>
      </c>
      <c r="P28" s="3" t="s">
        <v>44</v>
      </c>
      <c r="Q28" s="3" t="s">
        <v>26</v>
      </c>
      <c r="R28" s="5"/>
      <c r="S28" s="5"/>
    </row>
    <row r="29" spans="1:19">
      <c r="A29" s="63"/>
      <c r="B29" s="63"/>
      <c r="C29" s="63"/>
      <c r="D29" s="16" t="s">
        <v>46</v>
      </c>
      <c r="E29" s="8">
        <v>2695.09</v>
      </c>
      <c r="F29" s="8">
        <v>2695.09</v>
      </c>
      <c r="G29" s="8">
        <v>2695.09</v>
      </c>
      <c r="H29" s="8">
        <v>2695.3</v>
      </c>
      <c r="I29" s="8">
        <v>2695.3</v>
      </c>
      <c r="J29" s="8">
        <v>3444.72</v>
      </c>
      <c r="K29" s="8">
        <v>2695.3</v>
      </c>
      <c r="L29" s="8">
        <v>2860.57</v>
      </c>
      <c r="M29" s="8">
        <v>2860.57</v>
      </c>
      <c r="N29" s="8">
        <v>2860.57</v>
      </c>
      <c r="O29" s="8">
        <v>2884.78</v>
      </c>
      <c r="P29" s="8">
        <v>3698.27</v>
      </c>
      <c r="Q29" s="26">
        <f>SUM(E29:P29)</f>
        <v>34780.649999999994</v>
      </c>
    </row>
    <row r="30" spans="1:19">
      <c r="A30" s="63"/>
      <c r="B30" s="63"/>
      <c r="C30" s="63"/>
      <c r="D30" s="12" t="s">
        <v>47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f>SUM(E30:P30)</f>
        <v>0</v>
      </c>
    </row>
    <row r="31" spans="1:19" ht="15.75" thickBot="1">
      <c r="A31" s="64"/>
      <c r="B31" s="64"/>
      <c r="C31" s="64"/>
      <c r="D31" s="17" t="s">
        <v>45</v>
      </c>
      <c r="E31" s="8">
        <f>E29-E30</f>
        <v>2695.09</v>
      </c>
      <c r="F31" s="8">
        <f t="shared" ref="F31" si="34">F29-F30</f>
        <v>2695.09</v>
      </c>
      <c r="G31" s="8">
        <f t="shared" ref="G31" si="35">G29-G30</f>
        <v>2695.09</v>
      </c>
      <c r="H31" s="8">
        <f t="shared" ref="H31" si="36">H29-H30</f>
        <v>2695.3</v>
      </c>
      <c r="I31" s="8">
        <f t="shared" ref="I31" si="37">I29-I30</f>
        <v>2695.3</v>
      </c>
      <c r="J31" s="8">
        <f t="shared" ref="J31" si="38">J29-J30</f>
        <v>3444.72</v>
      </c>
      <c r="K31" s="8">
        <f t="shared" ref="K31" si="39">K29-K30</f>
        <v>2695.3</v>
      </c>
      <c r="L31" s="8">
        <f t="shared" ref="L31" si="40">L29-L30</f>
        <v>2860.57</v>
      </c>
      <c r="M31" s="8">
        <f t="shared" ref="M31" si="41">M29-M30</f>
        <v>2860.57</v>
      </c>
      <c r="N31" s="8">
        <f t="shared" ref="N31" si="42">N29-N30</f>
        <v>2860.57</v>
      </c>
      <c r="O31" s="8">
        <f t="shared" ref="O31" si="43">O29-O30</f>
        <v>2884.78</v>
      </c>
      <c r="P31" s="8">
        <f t="shared" ref="P31" si="44">P29-P30</f>
        <v>3698.27</v>
      </c>
      <c r="Q31" s="8">
        <f>SUM(E31:P31)</f>
        <v>34780.649999999994</v>
      </c>
    </row>
    <row r="32" spans="1:19" ht="30.75" thickBot="1">
      <c r="A32" s="13" t="s">
        <v>30</v>
      </c>
      <c r="B32" s="14" t="s">
        <v>25</v>
      </c>
      <c r="C32" s="15" t="s">
        <v>31</v>
      </c>
      <c r="D32" s="14" t="s">
        <v>32</v>
      </c>
      <c r="E32" s="61">
        <v>2015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ht="15.75" thickBot="1">
      <c r="A33" s="62" t="s">
        <v>2</v>
      </c>
      <c r="B33" s="62">
        <v>1916</v>
      </c>
      <c r="C33" s="62" t="s">
        <v>10</v>
      </c>
      <c r="D33" s="7"/>
      <c r="E33" s="3" t="s">
        <v>33</v>
      </c>
      <c r="F33" s="3" t="s">
        <v>34</v>
      </c>
      <c r="G33" s="3" t="s">
        <v>35</v>
      </c>
      <c r="H33" s="3" t="s">
        <v>36</v>
      </c>
      <c r="I33" s="3" t="s">
        <v>37</v>
      </c>
      <c r="J33" s="3" t="s">
        <v>38</v>
      </c>
      <c r="K33" s="3" t="s">
        <v>39</v>
      </c>
      <c r="L33" s="3" t="s">
        <v>40</v>
      </c>
      <c r="M33" s="3" t="s">
        <v>41</v>
      </c>
      <c r="N33" s="3" t="s">
        <v>42</v>
      </c>
      <c r="O33" s="3" t="s">
        <v>43</v>
      </c>
      <c r="P33" s="3" t="s">
        <v>44</v>
      </c>
      <c r="Q33" s="3" t="s">
        <v>26</v>
      </c>
    </row>
    <row r="34" spans="1:17">
      <c r="A34" s="63"/>
      <c r="B34" s="63"/>
      <c r="C34" s="63"/>
      <c r="D34" s="16" t="s">
        <v>46</v>
      </c>
      <c r="E34" s="8">
        <v>2882.4</v>
      </c>
      <c r="F34" s="8">
        <v>2882.4</v>
      </c>
      <c r="G34" s="8">
        <v>2877.51</v>
      </c>
      <c r="H34" s="8">
        <v>2877.51</v>
      </c>
      <c r="I34" s="8">
        <v>2877.51</v>
      </c>
      <c r="J34" s="8">
        <v>4080.94</v>
      </c>
      <c r="K34" s="8">
        <v>3080.16</v>
      </c>
      <c r="L34" s="8">
        <v>3080.16</v>
      </c>
      <c r="M34" s="8">
        <v>3080.16</v>
      </c>
      <c r="N34" s="8">
        <v>3080.16</v>
      </c>
      <c r="O34" s="8">
        <v>3080.16</v>
      </c>
      <c r="P34" s="8">
        <v>3808.38</v>
      </c>
      <c r="Q34" s="26">
        <f>SUM(E34:P34)</f>
        <v>37687.449999999997</v>
      </c>
    </row>
    <row r="35" spans="1:17">
      <c r="A35" s="63"/>
      <c r="B35" s="63"/>
      <c r="C35" s="63"/>
      <c r="D35" s="12" t="s">
        <v>47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f>SUM(E35:P35)</f>
        <v>0</v>
      </c>
    </row>
    <row r="36" spans="1:17" ht="15.75" thickBot="1">
      <c r="A36" s="64"/>
      <c r="B36" s="64"/>
      <c r="C36" s="64"/>
      <c r="D36" s="17" t="s">
        <v>45</v>
      </c>
      <c r="E36" s="8">
        <f>E34-E35</f>
        <v>2882.4</v>
      </c>
      <c r="F36" s="8">
        <f t="shared" ref="F36" si="45">F34-F35</f>
        <v>2882.4</v>
      </c>
      <c r="G36" s="8">
        <f t="shared" ref="G36" si="46">G34-G35</f>
        <v>2877.51</v>
      </c>
      <c r="H36" s="8">
        <f t="shared" ref="H36" si="47">H34-H35</f>
        <v>2877.51</v>
      </c>
      <c r="I36" s="8">
        <f t="shared" ref="I36" si="48">I34-I35</f>
        <v>2877.51</v>
      </c>
      <c r="J36" s="8">
        <f t="shared" ref="J36" si="49">J34-J35</f>
        <v>4080.94</v>
      </c>
      <c r="K36" s="8">
        <f t="shared" ref="K36" si="50">K34-K35</f>
        <v>3080.16</v>
      </c>
      <c r="L36" s="8">
        <f t="shared" ref="L36" si="51">L34-L35</f>
        <v>3080.16</v>
      </c>
      <c r="M36" s="8">
        <f t="shared" ref="M36" si="52">M34-M35</f>
        <v>3080.16</v>
      </c>
      <c r="N36" s="8">
        <f t="shared" ref="N36" si="53">N34-N35</f>
        <v>3080.16</v>
      </c>
      <c r="O36" s="8">
        <f t="shared" ref="O36" si="54">O34-O35</f>
        <v>3080.16</v>
      </c>
      <c r="P36" s="8">
        <f t="shared" ref="P36" si="55">P34-P35</f>
        <v>3808.38</v>
      </c>
      <c r="Q36" s="8">
        <f>SUM(E36:P36)</f>
        <v>37687.449999999997</v>
      </c>
    </row>
  </sheetData>
  <mergeCells count="25">
    <mergeCell ref="D5:L5"/>
    <mergeCell ref="A33:A36"/>
    <mergeCell ref="B33:B36"/>
    <mergeCell ref="C33:C36"/>
    <mergeCell ref="E17:Q17"/>
    <mergeCell ref="A18:A21"/>
    <mergeCell ref="B18:B21"/>
    <mergeCell ref="C18:C21"/>
    <mergeCell ref="E22:Q22"/>
    <mergeCell ref="A23:A26"/>
    <mergeCell ref="B23:B26"/>
    <mergeCell ref="C23:C26"/>
    <mergeCell ref="E27:Q27"/>
    <mergeCell ref="A28:A31"/>
    <mergeCell ref="B28:B31"/>
    <mergeCell ref="C28:C31"/>
    <mergeCell ref="E32:Q32"/>
    <mergeCell ref="A13:A16"/>
    <mergeCell ref="B13:B16"/>
    <mergeCell ref="C13:C16"/>
    <mergeCell ref="E7:Q7"/>
    <mergeCell ref="A8:A11"/>
    <mergeCell ref="B8:B11"/>
    <mergeCell ref="C8:C11"/>
    <mergeCell ref="E12:Q12"/>
  </mergeCells>
  <pageMargins left="0.51181102362204722" right="0.51181102362204722" top="0.78740157480314965" bottom="0.78740157480314965" header="0.31496062992125984" footer="0.31496062992125984"/>
  <pageSetup paperSize="9" scale="52"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0"/>
  <sheetViews>
    <sheetView topLeftCell="D1" workbookViewId="0">
      <selection sqref="A1:Q10"/>
    </sheetView>
  </sheetViews>
  <sheetFormatPr defaultRowHeight="15"/>
  <cols>
    <col min="1" max="1" width="32.7109375" bestFit="1" customWidth="1"/>
    <col min="2" max="2" width="11.5703125" bestFit="1" customWidth="1"/>
    <col min="3" max="3" width="13.140625" bestFit="1" customWidth="1"/>
    <col min="4" max="4" width="15.5703125" bestFit="1" customWidth="1"/>
    <col min="5" max="9" width="12.7109375" bestFit="1" customWidth="1"/>
    <col min="10" max="10" width="13.28515625" bestFit="1" customWidth="1"/>
    <col min="11" max="15" width="12.7109375" bestFit="1" customWidth="1"/>
    <col min="16" max="16" width="13.28515625" bestFit="1" customWidth="1"/>
    <col min="17" max="17" width="14" bestFit="1" customWidth="1"/>
  </cols>
  <sheetData>
    <row r="3" spans="1:17" ht="15.75" thickBot="1"/>
    <row r="4" spans="1:17" ht="15.75" thickBot="1">
      <c r="D4" s="65" t="s">
        <v>51</v>
      </c>
      <c r="E4" s="66"/>
      <c r="F4" s="66"/>
      <c r="G4" s="66"/>
      <c r="H4" s="66"/>
      <c r="I4" s="66"/>
      <c r="J4" s="66"/>
      <c r="K4" s="66"/>
      <c r="L4" s="66"/>
      <c r="M4" s="67"/>
    </row>
    <row r="5" spans="1:17" ht="15.75" thickBot="1"/>
    <row r="6" spans="1:17" ht="30.75" thickBot="1">
      <c r="A6" s="13" t="s">
        <v>30</v>
      </c>
      <c r="B6" s="14" t="s">
        <v>25</v>
      </c>
      <c r="C6" s="15" t="s">
        <v>31</v>
      </c>
      <c r="D6" s="14" t="s">
        <v>32</v>
      </c>
      <c r="E6" s="68">
        <v>2015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ht="15.75" thickBot="1">
      <c r="A7" s="62" t="s">
        <v>48</v>
      </c>
      <c r="B7" s="62">
        <v>2468</v>
      </c>
      <c r="C7" s="62" t="s">
        <v>11</v>
      </c>
      <c r="D7" s="7"/>
      <c r="E7" s="18" t="s">
        <v>33</v>
      </c>
      <c r="F7" s="18" t="s">
        <v>34</v>
      </c>
      <c r="G7" s="18" t="s">
        <v>35</v>
      </c>
      <c r="H7" s="18" t="s">
        <v>36</v>
      </c>
      <c r="I7" s="18" t="s">
        <v>37</v>
      </c>
      <c r="J7" s="18" t="s">
        <v>38</v>
      </c>
      <c r="K7" s="18" t="s">
        <v>39</v>
      </c>
      <c r="L7" s="18" t="s">
        <v>40</v>
      </c>
      <c r="M7" s="18" t="s">
        <v>41</v>
      </c>
      <c r="N7" s="18" t="s">
        <v>42</v>
      </c>
      <c r="O7" s="18" t="s">
        <v>43</v>
      </c>
      <c r="P7" s="18" t="s">
        <v>44</v>
      </c>
      <c r="Q7" s="19" t="s">
        <v>26</v>
      </c>
    </row>
    <row r="8" spans="1:17">
      <c r="A8" s="63"/>
      <c r="B8" s="63"/>
      <c r="C8" s="63"/>
      <c r="D8" s="16" t="s">
        <v>46</v>
      </c>
      <c r="E8" s="20">
        <v>2391.36</v>
      </c>
      <c r="F8" s="20">
        <v>2391.36</v>
      </c>
      <c r="G8" s="20">
        <v>2848.17</v>
      </c>
      <c r="H8" s="20">
        <v>2391.36</v>
      </c>
      <c r="I8" s="20">
        <v>2391.36</v>
      </c>
      <c r="J8" s="20">
        <v>2949.05</v>
      </c>
      <c r="K8" s="20">
        <v>2391.36</v>
      </c>
      <c r="L8" s="20">
        <v>2391.36</v>
      </c>
      <c r="M8" s="20">
        <v>2391.36</v>
      </c>
      <c r="N8" s="20">
        <v>2391.36</v>
      </c>
      <c r="O8" s="20">
        <v>2391.36</v>
      </c>
      <c r="P8" s="20">
        <v>2900.2</v>
      </c>
      <c r="Q8" s="21">
        <f>SUM(E8:P8)</f>
        <v>30219.660000000003</v>
      </c>
    </row>
    <row r="9" spans="1:17">
      <c r="A9" s="63"/>
      <c r="B9" s="63"/>
      <c r="C9" s="63"/>
      <c r="D9" s="12" t="s">
        <v>47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2">
        <f>SUM(E9:P9)</f>
        <v>0</v>
      </c>
    </row>
    <row r="10" spans="1:17" ht="15.75" thickBot="1">
      <c r="A10" s="64"/>
      <c r="B10" s="64"/>
      <c r="C10" s="64"/>
      <c r="D10" s="17" t="s">
        <v>45</v>
      </c>
      <c r="E10" s="23">
        <f>E8-E9</f>
        <v>2391.36</v>
      </c>
      <c r="F10" s="23">
        <f t="shared" ref="F10:P10" si="0">F8-F9</f>
        <v>2391.36</v>
      </c>
      <c r="G10" s="23">
        <f t="shared" si="0"/>
        <v>2848.17</v>
      </c>
      <c r="H10" s="23">
        <f t="shared" si="0"/>
        <v>2391.36</v>
      </c>
      <c r="I10" s="23">
        <f t="shared" si="0"/>
        <v>2391.36</v>
      </c>
      <c r="J10" s="23">
        <f t="shared" si="0"/>
        <v>2949.05</v>
      </c>
      <c r="K10" s="23">
        <f t="shared" si="0"/>
        <v>2391.36</v>
      </c>
      <c r="L10" s="23">
        <f t="shared" si="0"/>
        <v>2391.36</v>
      </c>
      <c r="M10" s="23">
        <f t="shared" si="0"/>
        <v>2391.36</v>
      </c>
      <c r="N10" s="23">
        <f t="shared" si="0"/>
        <v>2391.36</v>
      </c>
      <c r="O10" s="23">
        <f t="shared" si="0"/>
        <v>2391.36</v>
      </c>
      <c r="P10" s="23">
        <f t="shared" si="0"/>
        <v>2900.2</v>
      </c>
      <c r="Q10" s="23">
        <f>SUM(E10:P10)</f>
        <v>30219.660000000003</v>
      </c>
    </row>
  </sheetData>
  <mergeCells count="5">
    <mergeCell ref="E6:Q6"/>
    <mergeCell ref="A7:A10"/>
    <mergeCell ref="B7:B10"/>
    <mergeCell ref="C7:C10"/>
    <mergeCell ref="D4:M4"/>
  </mergeCells>
  <pageMargins left="0.51181102362204722" right="0.51181102362204722" top="0.78740157480314965" bottom="0.78740157480314965" header="0.31496062992125984" footer="0.31496062992125984"/>
  <pageSetup paperSize="9" scale="56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0"/>
  <sheetViews>
    <sheetView workbookViewId="0">
      <selection sqref="A1:Q15"/>
    </sheetView>
  </sheetViews>
  <sheetFormatPr defaultRowHeight="15"/>
  <cols>
    <col min="1" max="1" width="31.42578125" bestFit="1" customWidth="1"/>
    <col min="2" max="2" width="11.5703125" bestFit="1" customWidth="1"/>
    <col min="3" max="3" width="12.85546875" customWidth="1"/>
    <col min="4" max="4" width="15.5703125" bestFit="1" customWidth="1"/>
    <col min="9" max="16" width="11.7109375" bestFit="1" customWidth="1"/>
    <col min="17" max="17" width="12.7109375" bestFit="1" customWidth="1"/>
  </cols>
  <sheetData>
    <row r="3" spans="1:17" ht="15.75" thickBot="1"/>
    <row r="4" spans="1:17" ht="15.75" thickBot="1">
      <c r="D4" s="65" t="s">
        <v>51</v>
      </c>
      <c r="E4" s="66"/>
      <c r="F4" s="66"/>
      <c r="G4" s="66"/>
      <c r="H4" s="66"/>
      <c r="I4" s="66"/>
      <c r="J4" s="66"/>
      <c r="K4" s="66"/>
      <c r="L4" s="67"/>
    </row>
    <row r="5" spans="1:17" ht="15.75" thickBot="1"/>
    <row r="6" spans="1:17" ht="36.75" customHeight="1" thickBot="1">
      <c r="A6" s="28" t="s">
        <v>30</v>
      </c>
      <c r="B6" s="14" t="s">
        <v>25</v>
      </c>
      <c r="C6" s="15" t="s">
        <v>31</v>
      </c>
      <c r="D6" s="14" t="s">
        <v>32</v>
      </c>
      <c r="E6" s="68">
        <v>2015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ht="15.75" thickBot="1">
      <c r="A7" s="62" t="s">
        <v>49</v>
      </c>
      <c r="B7" s="62">
        <v>1921</v>
      </c>
      <c r="C7" s="62" t="s">
        <v>21</v>
      </c>
      <c r="D7" s="7"/>
      <c r="E7" s="18" t="s">
        <v>33</v>
      </c>
      <c r="F7" s="18" t="s">
        <v>34</v>
      </c>
      <c r="G7" s="18" t="s">
        <v>35</v>
      </c>
      <c r="H7" s="18" t="s">
        <v>36</v>
      </c>
      <c r="I7" s="18" t="s">
        <v>37</v>
      </c>
      <c r="J7" s="18" t="s">
        <v>38</v>
      </c>
      <c r="K7" s="18" t="s">
        <v>39</v>
      </c>
      <c r="L7" s="18" t="s">
        <v>40</v>
      </c>
      <c r="M7" s="18" t="s">
        <v>41</v>
      </c>
      <c r="N7" s="18" t="s">
        <v>42</v>
      </c>
      <c r="O7" s="18" t="s">
        <v>43</v>
      </c>
      <c r="P7" s="18" t="s">
        <v>44</v>
      </c>
      <c r="Q7" s="19" t="s">
        <v>26</v>
      </c>
    </row>
    <row r="8" spans="1:17">
      <c r="A8" s="63"/>
      <c r="B8" s="63"/>
      <c r="C8" s="63"/>
      <c r="D8" s="16" t="s">
        <v>46</v>
      </c>
      <c r="E8" s="20"/>
      <c r="F8" s="20"/>
      <c r="G8" s="20"/>
      <c r="H8" s="20"/>
      <c r="I8" s="20">
        <v>11781.19</v>
      </c>
      <c r="J8" s="20">
        <v>15125.35</v>
      </c>
      <c r="K8" s="20">
        <v>11781.19</v>
      </c>
      <c r="L8" s="20">
        <v>11781.19</v>
      </c>
      <c r="M8" s="20">
        <v>11781.19</v>
      </c>
      <c r="N8" s="20">
        <v>11781.19</v>
      </c>
      <c r="O8" s="20">
        <v>11781.19</v>
      </c>
      <c r="P8" s="20">
        <v>14832.43</v>
      </c>
      <c r="Q8" s="21">
        <f>SUM(E8:P8)</f>
        <v>100644.92000000001</v>
      </c>
    </row>
    <row r="9" spans="1:17">
      <c r="A9" s="63"/>
      <c r="B9" s="63"/>
      <c r="C9" s="63"/>
      <c r="D9" s="12" t="s">
        <v>47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2">
        <f>SUM(E9:P9)</f>
        <v>0</v>
      </c>
    </row>
    <row r="10" spans="1:17" ht="15.75" thickBot="1">
      <c r="A10" s="64"/>
      <c r="B10" s="64"/>
      <c r="C10" s="64"/>
      <c r="D10" s="17" t="s">
        <v>45</v>
      </c>
      <c r="E10" s="23">
        <f>E8-E9</f>
        <v>0</v>
      </c>
      <c r="F10" s="23">
        <f t="shared" ref="F10:P10" si="0">F8-F9</f>
        <v>0</v>
      </c>
      <c r="G10" s="23">
        <f t="shared" si="0"/>
        <v>0</v>
      </c>
      <c r="H10" s="23">
        <f t="shared" si="0"/>
        <v>0</v>
      </c>
      <c r="I10" s="23">
        <f t="shared" si="0"/>
        <v>11781.19</v>
      </c>
      <c r="J10" s="23">
        <f t="shared" si="0"/>
        <v>15125.35</v>
      </c>
      <c r="K10" s="23">
        <f t="shared" si="0"/>
        <v>11781.19</v>
      </c>
      <c r="L10" s="23">
        <f t="shared" si="0"/>
        <v>11781.19</v>
      </c>
      <c r="M10" s="23">
        <f t="shared" si="0"/>
        <v>11781.19</v>
      </c>
      <c r="N10" s="23">
        <f t="shared" si="0"/>
        <v>11781.19</v>
      </c>
      <c r="O10" s="23">
        <f t="shared" si="0"/>
        <v>11781.19</v>
      </c>
      <c r="P10" s="23">
        <f t="shared" si="0"/>
        <v>14832.43</v>
      </c>
      <c r="Q10" s="23">
        <f>SUM(E10:P10)</f>
        <v>100644.92000000001</v>
      </c>
    </row>
  </sheetData>
  <mergeCells count="5">
    <mergeCell ref="E6:Q6"/>
    <mergeCell ref="A7:A10"/>
    <mergeCell ref="B7:B10"/>
    <mergeCell ref="C7:C10"/>
    <mergeCell ref="D4:L4"/>
  </mergeCells>
  <pageMargins left="0.51181102362204722" right="0.51181102362204722" top="0.78740157480314965" bottom="0.78740157480314965" header="0.31496062992125984" footer="0.31496062992125984"/>
  <pageSetup paperSize="9" scale="60" orientation="landscape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Q11"/>
  <sheetViews>
    <sheetView workbookViewId="0">
      <selection sqref="A1:Q18"/>
    </sheetView>
  </sheetViews>
  <sheetFormatPr defaultRowHeight="15"/>
  <cols>
    <col min="1" max="1" width="27.7109375" bestFit="1" customWidth="1"/>
    <col min="2" max="2" width="11.5703125" bestFit="1" customWidth="1"/>
    <col min="3" max="3" width="13.140625" customWidth="1"/>
    <col min="4" max="4" width="15.5703125" bestFit="1" customWidth="1"/>
    <col min="5" max="5" width="10.7109375" bestFit="1" customWidth="1"/>
    <col min="9" max="16" width="10.7109375" bestFit="1" customWidth="1"/>
    <col min="17" max="17" width="11.7109375" bestFit="1" customWidth="1"/>
  </cols>
  <sheetData>
    <row r="4" spans="1:17" ht="15.75" thickBot="1"/>
    <row r="5" spans="1:17" ht="15.75" thickBot="1">
      <c r="D5" s="65" t="s">
        <v>51</v>
      </c>
      <c r="E5" s="66"/>
      <c r="F5" s="66"/>
      <c r="G5" s="66"/>
      <c r="H5" s="66"/>
      <c r="I5" s="66"/>
      <c r="J5" s="66"/>
      <c r="K5" s="66"/>
      <c r="L5" s="67"/>
    </row>
    <row r="6" spans="1:17" ht="15.75" thickBot="1"/>
    <row r="7" spans="1:17" ht="30.75" thickBot="1">
      <c r="A7" s="13" t="s">
        <v>30</v>
      </c>
      <c r="B7" s="14" t="s">
        <v>25</v>
      </c>
      <c r="C7" s="15" t="s">
        <v>31</v>
      </c>
      <c r="D7" s="14" t="s">
        <v>32</v>
      </c>
      <c r="E7" s="68">
        <v>2015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ht="15.75" thickBot="1">
      <c r="A8" s="62" t="s">
        <v>18</v>
      </c>
      <c r="B8" s="62">
        <v>3027</v>
      </c>
      <c r="C8" s="62" t="s">
        <v>22</v>
      </c>
      <c r="D8" s="7"/>
      <c r="E8" s="18" t="s">
        <v>33</v>
      </c>
      <c r="F8" s="18" t="s">
        <v>34</v>
      </c>
      <c r="G8" s="18" t="s">
        <v>35</v>
      </c>
      <c r="H8" s="18" t="s">
        <v>36</v>
      </c>
      <c r="I8" s="18" t="s">
        <v>37</v>
      </c>
      <c r="J8" s="18" t="s">
        <v>38</v>
      </c>
      <c r="K8" s="18" t="s">
        <v>39</v>
      </c>
      <c r="L8" s="18" t="s">
        <v>40</v>
      </c>
      <c r="M8" s="18" t="s">
        <v>41</v>
      </c>
      <c r="N8" s="18" t="s">
        <v>42</v>
      </c>
      <c r="O8" s="18" t="s">
        <v>43</v>
      </c>
      <c r="P8" s="18" t="s">
        <v>44</v>
      </c>
      <c r="Q8" s="19" t="s">
        <v>26</v>
      </c>
    </row>
    <row r="9" spans="1:17">
      <c r="A9" s="63"/>
      <c r="B9" s="63"/>
      <c r="C9" s="63"/>
      <c r="D9" s="16" t="s">
        <v>46</v>
      </c>
      <c r="E9" s="20"/>
      <c r="F9" s="20"/>
      <c r="G9" s="20"/>
      <c r="H9" s="20"/>
      <c r="I9" s="20">
        <v>3428.66</v>
      </c>
      <c r="J9" s="20">
        <v>4446.13</v>
      </c>
      <c r="K9" s="20">
        <v>3428.66</v>
      </c>
      <c r="L9" s="20">
        <v>3428.66</v>
      </c>
      <c r="M9" s="20">
        <v>3428.66</v>
      </c>
      <c r="N9" s="20">
        <v>3428.66</v>
      </c>
      <c r="O9" s="20">
        <v>3428.66</v>
      </c>
      <c r="P9" s="20">
        <v>4357.01</v>
      </c>
      <c r="Q9" s="21">
        <f>SUM(E9:P9)</f>
        <v>29375.1</v>
      </c>
    </row>
    <row r="10" spans="1:17">
      <c r="A10" s="63"/>
      <c r="B10" s="63"/>
      <c r="C10" s="63"/>
      <c r="D10" s="12" t="s">
        <v>47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2">
        <f>SUM(E10:P10)</f>
        <v>0</v>
      </c>
    </row>
    <row r="11" spans="1:17" ht="15.75" thickBot="1">
      <c r="A11" s="64"/>
      <c r="B11" s="64"/>
      <c r="C11" s="64"/>
      <c r="D11" s="17" t="s">
        <v>45</v>
      </c>
      <c r="E11" s="23">
        <f>E9-E10</f>
        <v>0</v>
      </c>
      <c r="F11" s="23">
        <f t="shared" ref="F11:P11" si="0">F9-F10</f>
        <v>0</v>
      </c>
      <c r="G11" s="23">
        <f t="shared" si="0"/>
        <v>0</v>
      </c>
      <c r="H11" s="23">
        <f t="shared" si="0"/>
        <v>0</v>
      </c>
      <c r="I11" s="23">
        <f t="shared" si="0"/>
        <v>3428.66</v>
      </c>
      <c r="J11" s="23">
        <f t="shared" si="0"/>
        <v>4446.13</v>
      </c>
      <c r="K11" s="23">
        <f t="shared" si="0"/>
        <v>3428.66</v>
      </c>
      <c r="L11" s="23">
        <f t="shared" si="0"/>
        <v>3428.66</v>
      </c>
      <c r="M11" s="23">
        <f t="shared" si="0"/>
        <v>3428.66</v>
      </c>
      <c r="N11" s="23">
        <f t="shared" si="0"/>
        <v>3428.66</v>
      </c>
      <c r="O11" s="23">
        <f t="shared" si="0"/>
        <v>3428.66</v>
      </c>
      <c r="P11" s="23">
        <f t="shared" si="0"/>
        <v>4357.01</v>
      </c>
      <c r="Q11" s="23">
        <f>SUM(E11:P11)</f>
        <v>29375.1</v>
      </c>
    </row>
  </sheetData>
  <mergeCells count="5">
    <mergeCell ref="E7:Q7"/>
    <mergeCell ref="A8:A11"/>
    <mergeCell ref="B8:B11"/>
    <mergeCell ref="C8:C11"/>
    <mergeCell ref="D5:L5"/>
  </mergeCells>
  <pageMargins left="0.51181102362204722" right="0.51181102362204722" top="0.78740157480314965" bottom="0.78740157480314965" header="0.31496062992125984" footer="0.31496062992125984"/>
  <pageSetup paperSize="9" scale="65" orientation="landscape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Q20"/>
  <sheetViews>
    <sheetView workbookViewId="0">
      <selection sqref="A1:Q19"/>
    </sheetView>
  </sheetViews>
  <sheetFormatPr defaultRowHeight="15"/>
  <cols>
    <col min="1" max="1" width="36.85546875" customWidth="1"/>
    <col min="2" max="2" width="11.5703125" bestFit="1" customWidth="1"/>
    <col min="3" max="3" width="14.28515625" customWidth="1"/>
    <col min="4" max="4" width="15.5703125" bestFit="1" customWidth="1"/>
    <col min="9" max="9" width="11.42578125" bestFit="1" customWidth="1"/>
    <col min="10" max="16" width="10.7109375" bestFit="1" customWidth="1"/>
    <col min="17" max="17" width="11.7109375" bestFit="1" customWidth="1"/>
  </cols>
  <sheetData>
    <row r="3" spans="1:17" ht="15.75" thickBot="1"/>
    <row r="4" spans="1:17" ht="15.75" thickBot="1">
      <c r="D4" s="65" t="s">
        <v>51</v>
      </c>
      <c r="E4" s="66"/>
      <c r="F4" s="66"/>
      <c r="G4" s="66"/>
      <c r="H4" s="66"/>
      <c r="I4" s="66"/>
      <c r="J4" s="66"/>
      <c r="K4" s="66"/>
      <c r="L4" s="67"/>
    </row>
    <row r="5" spans="1:17" ht="15.75" thickBot="1"/>
    <row r="6" spans="1:17" ht="30.75" thickBot="1">
      <c r="A6" s="13" t="s">
        <v>30</v>
      </c>
      <c r="B6" s="14" t="s">
        <v>25</v>
      </c>
      <c r="C6" s="15" t="s">
        <v>31</v>
      </c>
      <c r="D6" s="14" t="s">
        <v>32</v>
      </c>
      <c r="E6" s="68">
        <v>2015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ht="15.75" thickBot="1">
      <c r="A7" s="71" t="s">
        <v>50</v>
      </c>
      <c r="B7" s="62">
        <v>2337</v>
      </c>
      <c r="C7" s="74" t="s">
        <v>29</v>
      </c>
      <c r="D7" s="7"/>
      <c r="E7" s="18" t="s">
        <v>33</v>
      </c>
      <c r="F7" s="18" t="s">
        <v>34</v>
      </c>
      <c r="G7" s="18" t="s">
        <v>35</v>
      </c>
      <c r="H7" s="18" t="s">
        <v>36</v>
      </c>
      <c r="I7" s="18" t="s">
        <v>37</v>
      </c>
      <c r="J7" s="18" t="s">
        <v>38</v>
      </c>
      <c r="K7" s="18" t="s">
        <v>39</v>
      </c>
      <c r="L7" s="18" t="s">
        <v>40</v>
      </c>
      <c r="M7" s="18" t="s">
        <v>41</v>
      </c>
      <c r="N7" s="18" t="s">
        <v>42</v>
      </c>
      <c r="O7" s="18" t="s">
        <v>43</v>
      </c>
      <c r="P7" s="18" t="s">
        <v>44</v>
      </c>
      <c r="Q7" s="19" t="s">
        <v>26</v>
      </c>
    </row>
    <row r="8" spans="1:17">
      <c r="A8" s="72"/>
      <c r="B8" s="63"/>
      <c r="C8" s="75"/>
      <c r="D8" s="16" t="s">
        <v>46</v>
      </c>
      <c r="E8" s="20"/>
      <c r="F8" s="20"/>
      <c r="G8" s="20"/>
      <c r="H8" s="20"/>
      <c r="I8" s="20">
        <v>5573.54</v>
      </c>
      <c r="J8" s="20">
        <v>7105.55</v>
      </c>
      <c r="K8" s="20">
        <v>5573.54</v>
      </c>
      <c r="L8" s="20">
        <v>5573.54</v>
      </c>
      <c r="M8" s="20">
        <v>5573.54</v>
      </c>
      <c r="N8" s="20">
        <v>5573.54</v>
      </c>
      <c r="O8" s="20">
        <v>5573.54</v>
      </c>
      <c r="P8" s="20">
        <v>6971.36</v>
      </c>
      <c r="Q8" s="21">
        <f>SUM(E8:P8)</f>
        <v>47518.15</v>
      </c>
    </row>
    <row r="9" spans="1:17">
      <c r="A9" s="72"/>
      <c r="B9" s="63"/>
      <c r="C9" s="75"/>
      <c r="D9" s="12" t="s">
        <v>47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2">
        <f>SUM(E9:P9)</f>
        <v>0</v>
      </c>
    </row>
    <row r="10" spans="1:17" ht="15.75" thickBot="1">
      <c r="A10" s="73"/>
      <c r="B10" s="64"/>
      <c r="C10" s="76"/>
      <c r="D10" s="17" t="s">
        <v>45</v>
      </c>
      <c r="E10" s="23">
        <f>E8-E9</f>
        <v>0</v>
      </c>
      <c r="F10" s="23">
        <f t="shared" ref="F10:P10" si="0">F8-F9</f>
        <v>0</v>
      </c>
      <c r="G10" s="23">
        <f t="shared" si="0"/>
        <v>0</v>
      </c>
      <c r="H10" s="23">
        <f t="shared" si="0"/>
        <v>0</v>
      </c>
      <c r="I10" s="23">
        <f t="shared" si="0"/>
        <v>5573.54</v>
      </c>
      <c r="J10" s="23">
        <f t="shared" si="0"/>
        <v>7105.55</v>
      </c>
      <c r="K10" s="23">
        <f t="shared" si="0"/>
        <v>5573.54</v>
      </c>
      <c r="L10" s="23">
        <f t="shared" si="0"/>
        <v>5573.54</v>
      </c>
      <c r="M10" s="23">
        <f t="shared" si="0"/>
        <v>5573.54</v>
      </c>
      <c r="N10" s="23">
        <f t="shared" si="0"/>
        <v>5573.54</v>
      </c>
      <c r="O10" s="23">
        <f t="shared" si="0"/>
        <v>5573.54</v>
      </c>
      <c r="P10" s="23">
        <f t="shared" si="0"/>
        <v>6971.36</v>
      </c>
      <c r="Q10" s="23">
        <f>SUM(E10:P10)</f>
        <v>47518.15</v>
      </c>
    </row>
    <row r="19" spans="3:3">
      <c r="C19" s="24"/>
    </row>
    <row r="20" spans="3:3">
      <c r="C20" s="25"/>
    </row>
  </sheetData>
  <mergeCells count="5">
    <mergeCell ref="E6:Q6"/>
    <mergeCell ref="A7:A10"/>
    <mergeCell ref="B7:B10"/>
    <mergeCell ref="C7:C10"/>
    <mergeCell ref="D4:L4"/>
  </mergeCells>
  <pageMargins left="0.51181102362204722" right="0.51181102362204722" top="0.78740157480314965" bottom="0.78740157480314965" header="0.31496062992125984" footer="0.31496062992125984"/>
  <pageSetup paperSize="9" scale="60" orientation="landscape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0"/>
  <sheetViews>
    <sheetView workbookViewId="0">
      <selection activeCell="Q1" sqref="A1:Q14"/>
    </sheetView>
  </sheetViews>
  <sheetFormatPr defaultRowHeight="15"/>
  <cols>
    <col min="1" max="1" width="29.7109375" customWidth="1"/>
    <col min="2" max="2" width="11.5703125" bestFit="1" customWidth="1"/>
    <col min="3" max="3" width="13" customWidth="1"/>
    <col min="4" max="4" width="15.5703125" bestFit="1" customWidth="1"/>
    <col min="5" max="12" width="7.140625" bestFit="1" customWidth="1"/>
    <col min="13" max="16" width="13.28515625" bestFit="1" customWidth="1"/>
    <col min="17" max="17" width="12.42578125" bestFit="1" customWidth="1"/>
  </cols>
  <sheetData>
    <row r="3" spans="1:17" ht="15.75" thickBot="1"/>
    <row r="4" spans="1:17" ht="15.75" thickBot="1">
      <c r="D4" s="65" t="s">
        <v>51</v>
      </c>
      <c r="E4" s="66"/>
      <c r="F4" s="66"/>
      <c r="G4" s="66"/>
      <c r="H4" s="66"/>
      <c r="I4" s="66"/>
      <c r="J4" s="66"/>
      <c r="K4" s="66"/>
      <c r="L4" s="66"/>
      <c r="M4" s="67"/>
    </row>
    <row r="5" spans="1:17" ht="15.75" thickBot="1"/>
    <row r="6" spans="1:17" ht="30.75" thickBot="1">
      <c r="A6" s="13" t="s">
        <v>30</v>
      </c>
      <c r="B6" s="14" t="s">
        <v>25</v>
      </c>
      <c r="C6" s="15" t="s">
        <v>31</v>
      </c>
      <c r="D6" s="14" t="s">
        <v>32</v>
      </c>
      <c r="E6" s="68">
        <v>2015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ht="15.75" thickBot="1">
      <c r="A7" s="62" t="s">
        <v>53</v>
      </c>
      <c r="B7" s="62">
        <v>1263</v>
      </c>
      <c r="C7" s="74" t="s">
        <v>52</v>
      </c>
      <c r="D7" s="7"/>
      <c r="E7" s="18" t="s">
        <v>33</v>
      </c>
      <c r="F7" s="18" t="s">
        <v>34</v>
      </c>
      <c r="G7" s="18" t="s">
        <v>35</v>
      </c>
      <c r="H7" s="18" t="s">
        <v>36</v>
      </c>
      <c r="I7" s="18" t="s">
        <v>37</v>
      </c>
      <c r="J7" s="18" t="s">
        <v>38</v>
      </c>
      <c r="K7" s="18" t="s">
        <v>39</v>
      </c>
      <c r="L7" s="18" t="s">
        <v>40</v>
      </c>
      <c r="M7" s="18" t="s">
        <v>41</v>
      </c>
      <c r="N7" s="18" t="s">
        <v>42</v>
      </c>
      <c r="O7" s="18" t="s">
        <v>43</v>
      </c>
      <c r="P7" s="18" t="s">
        <v>44</v>
      </c>
      <c r="Q7" s="19" t="s">
        <v>26</v>
      </c>
    </row>
    <row r="8" spans="1:17" ht="15.75" thickBot="1">
      <c r="A8" s="63"/>
      <c r="B8" s="63"/>
      <c r="C8" s="75"/>
      <c r="D8" s="16" t="s">
        <v>46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9">
        <v>13692.487232666665</v>
      </c>
      <c r="N8" s="9">
        <v>13692.107232666664</v>
      </c>
      <c r="O8" s="9">
        <v>13692.107232666664</v>
      </c>
      <c r="P8" s="9">
        <v>23343.55418233333</v>
      </c>
      <c r="Q8" s="10">
        <v>64420.255880333323</v>
      </c>
    </row>
    <row r="9" spans="1:17">
      <c r="A9" s="63"/>
      <c r="B9" s="63"/>
      <c r="C9" s="75"/>
      <c r="D9" s="12" t="s">
        <v>47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2">
        <f>SUM(E9:P9)</f>
        <v>0</v>
      </c>
    </row>
    <row r="10" spans="1:17" ht="15.75" thickBot="1">
      <c r="A10" s="64"/>
      <c r="B10" s="64"/>
      <c r="C10" s="76"/>
      <c r="D10" s="17" t="s">
        <v>45</v>
      </c>
      <c r="E10" s="23">
        <f>E8-E9</f>
        <v>0</v>
      </c>
      <c r="F10" s="23">
        <f t="shared" ref="F10:P10" si="0">F8-F9</f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13692.487232666665</v>
      </c>
      <c r="N10" s="23">
        <f t="shared" si="0"/>
        <v>13692.107232666664</v>
      </c>
      <c r="O10" s="23">
        <f t="shared" si="0"/>
        <v>13692.107232666664</v>
      </c>
      <c r="P10" s="23">
        <f t="shared" si="0"/>
        <v>23343.55418233333</v>
      </c>
      <c r="Q10" s="23">
        <f>SUM(E10:P10)</f>
        <v>64420.255880333323</v>
      </c>
    </row>
  </sheetData>
  <mergeCells count="5">
    <mergeCell ref="D4:M4"/>
    <mergeCell ref="E6:Q6"/>
    <mergeCell ref="A7:A10"/>
    <mergeCell ref="B7:B10"/>
    <mergeCell ref="C7:C10"/>
  </mergeCells>
  <pageMargins left="0.51181102362204722" right="0.51181102362204722" top="0.78740157480314965" bottom="0.78740157480314965" header="0.31496062992125984" footer="0.31496062992125984"/>
  <pageSetup paperSize="9" scale="72" orientation="landscape" horizont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relação</vt:lpstr>
      <vt:lpstr>1916 - </vt:lpstr>
      <vt:lpstr>2468 - </vt:lpstr>
      <vt:lpstr>1921 -</vt:lpstr>
      <vt:lpstr>3027 -</vt:lpstr>
      <vt:lpstr>2337 -</vt:lpstr>
      <vt:lpstr>Plan1</vt:lpstr>
      <vt:lpstr>Plan2</vt:lpstr>
      <vt:lpstr>relação!Area_de_impressao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rafaels</dc:creator>
  <cp:lastModifiedBy>Thiago Santos de Oliveira</cp:lastModifiedBy>
  <cp:lastPrinted>2020-03-24T13:03:44Z</cp:lastPrinted>
  <dcterms:created xsi:type="dcterms:W3CDTF">2015-08-03T11:18:47Z</dcterms:created>
  <dcterms:modified xsi:type="dcterms:W3CDTF">2020-07-03T18:23:16Z</dcterms:modified>
</cp:coreProperties>
</file>