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JANEIRO" sheetId="2" r:id="rId4"/>
  </sheets>
  <definedNames>
    <definedName name="_xlnm._FilterDatabase" localSheetId="3" hidden="1">JANEIRO!$A$5:$F$517</definedName>
    <definedName name="_xlnm.Print_Area" localSheetId="0">'FOLHA RESUMIDA'!$B$1:$L$528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I527" i="4"/>
  <c r="J527"/>
  <c r="K527"/>
  <c r="L527"/>
  <c r="B158"/>
  <c r="B159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K3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4"/>
  <c r="L35"/>
  <c r="L36"/>
  <c r="L38"/>
  <c r="L40"/>
  <c r="L41"/>
  <c r="L42"/>
  <c r="L43"/>
  <c r="L44"/>
  <c r="L45"/>
  <c r="L46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487"/>
  <c r="L462"/>
  <c r="L445"/>
  <c r="L372"/>
  <c r="L446"/>
  <c r="L333"/>
  <c r="L343"/>
  <c r="L282"/>
  <c r="L208"/>
  <c r="L444"/>
  <c r="L389"/>
  <c r="L400"/>
  <c r="L118"/>
  <c r="L484"/>
  <c r="L254"/>
  <c r="L481"/>
  <c r="L516"/>
  <c r="L454"/>
  <c r="L493"/>
  <c r="L236"/>
  <c r="L405"/>
  <c r="L386"/>
  <c r="L264"/>
  <c r="L503"/>
  <c r="L288"/>
  <c r="L202"/>
  <c r="L398"/>
  <c r="L423"/>
  <c r="L385"/>
  <c r="L505"/>
  <c r="L433"/>
  <c r="L425"/>
  <c r="L430"/>
  <c r="L510"/>
  <c r="L526"/>
  <c r="L119"/>
  <c r="L212"/>
  <c r="L312"/>
  <c r="L375"/>
  <c r="L314"/>
  <c r="L494"/>
  <c r="L374"/>
  <c r="L346"/>
  <c r="L455"/>
  <c r="L525"/>
  <c r="L357"/>
  <c r="L509"/>
  <c r="L451"/>
  <c r="L440"/>
  <c r="L313"/>
  <c r="L228"/>
  <c r="L198"/>
  <c r="L289"/>
  <c r="L329"/>
  <c r="L441"/>
  <c r="L395"/>
  <c r="L415"/>
  <c r="L185"/>
  <c r="L193"/>
  <c r="L205"/>
  <c r="L186"/>
  <c r="L233"/>
  <c r="L401"/>
  <c r="L174"/>
  <c r="L361"/>
  <c r="L232"/>
  <c r="L309"/>
  <c r="L432"/>
  <c r="L175"/>
  <c r="L376"/>
  <c r="L399"/>
  <c r="L324"/>
  <c r="L325"/>
  <c r="L326"/>
  <c r="L272"/>
  <c r="L222"/>
  <c r="L304"/>
  <c r="L480"/>
  <c r="L210"/>
  <c r="L299"/>
  <c r="L351"/>
  <c r="L91"/>
  <c r="L427"/>
  <c r="L478"/>
  <c r="L463"/>
  <c r="L387"/>
  <c r="L234"/>
  <c r="L524"/>
  <c r="L482"/>
  <c r="L512"/>
  <c r="L449"/>
  <c r="L350"/>
  <c r="L496"/>
  <c r="L476"/>
  <c r="L495"/>
  <c r="L434"/>
  <c r="L302"/>
  <c r="L246"/>
  <c r="L523"/>
  <c r="L306"/>
  <c r="L470"/>
  <c r="L392"/>
  <c r="L452"/>
  <c r="L506"/>
  <c r="L514"/>
  <c r="L453"/>
  <c r="L457"/>
  <c r="L280"/>
  <c r="L404"/>
  <c r="L327"/>
  <c r="L391"/>
  <c r="L328"/>
  <c r="L176"/>
  <c r="L194"/>
  <c r="L383"/>
  <c r="L384"/>
  <c r="L483"/>
  <c r="L491"/>
  <c r="L290"/>
  <c r="L479"/>
  <c r="L230"/>
  <c r="L125"/>
  <c r="L424"/>
  <c r="L477"/>
  <c r="L245"/>
  <c r="L521"/>
  <c r="L467"/>
  <c r="L488"/>
  <c r="L235"/>
  <c r="L371"/>
  <c r="L373"/>
  <c r="L466"/>
  <c r="L335"/>
  <c r="L365"/>
  <c r="L410"/>
  <c r="L438"/>
  <c r="L255"/>
  <c r="L501"/>
  <c r="L492"/>
  <c r="L407"/>
  <c r="L428"/>
  <c r="L497"/>
  <c r="L504"/>
  <c r="L498"/>
  <c r="L500"/>
  <c r="L178"/>
  <c r="L231"/>
  <c r="L286"/>
  <c r="L187"/>
  <c r="L507"/>
  <c r="L308"/>
  <c r="L364"/>
  <c r="L77"/>
  <c r="L170"/>
  <c r="L100"/>
  <c r="L508"/>
  <c r="L197"/>
  <c r="L519"/>
  <c r="L469"/>
  <c r="L206"/>
  <c r="L330"/>
  <c r="L274"/>
  <c r="L179"/>
  <c r="L419"/>
  <c r="L229"/>
  <c r="L74"/>
  <c r="L472"/>
  <c r="L223"/>
  <c r="L518"/>
  <c r="L447"/>
  <c r="L377"/>
  <c r="L412"/>
  <c r="L240"/>
  <c r="L426"/>
  <c r="L295"/>
  <c r="L207"/>
  <c r="L378"/>
  <c r="L474"/>
  <c r="L265"/>
  <c r="L128"/>
  <c r="L153"/>
  <c r="L169"/>
  <c r="L154"/>
  <c r="L155"/>
  <c r="L196"/>
  <c r="L317"/>
  <c r="L318"/>
  <c r="L247"/>
  <c r="L239"/>
  <c r="L417"/>
  <c r="L334"/>
  <c r="L422"/>
  <c r="L277"/>
  <c r="L402"/>
  <c r="L379"/>
  <c r="L359"/>
  <c r="L331"/>
  <c r="L129"/>
  <c r="L126"/>
  <c r="L156"/>
  <c r="L353"/>
  <c r="L323"/>
  <c r="L380"/>
  <c r="L381"/>
  <c r="L293"/>
  <c r="L151"/>
  <c r="L140"/>
  <c r="L517"/>
  <c r="L475"/>
  <c r="L127"/>
  <c r="L273"/>
  <c r="L408"/>
  <c r="L382"/>
  <c r="L270"/>
  <c r="L241"/>
  <c r="L221"/>
  <c r="L485"/>
  <c r="L242"/>
  <c r="L431"/>
  <c r="L215"/>
  <c r="L152"/>
  <c r="L332"/>
  <c r="L297"/>
  <c r="L278"/>
  <c r="L403"/>
  <c r="L180"/>
  <c r="L358"/>
  <c r="L157"/>
  <c r="L315"/>
  <c r="L158"/>
  <c r="L456"/>
  <c r="L396"/>
  <c r="L183"/>
  <c r="L458"/>
  <c r="L250"/>
  <c r="L243"/>
  <c r="L252"/>
  <c r="L188"/>
  <c r="L448"/>
  <c r="L159"/>
  <c r="L266"/>
  <c r="L216"/>
  <c r="L199"/>
  <c r="L435"/>
  <c r="L78"/>
  <c r="L184"/>
  <c r="L148"/>
  <c r="L284"/>
  <c r="L319"/>
  <c r="L136"/>
  <c r="L200"/>
  <c r="L163"/>
  <c r="L139"/>
  <c r="L138"/>
  <c r="L294"/>
  <c r="L279"/>
  <c r="L450"/>
  <c r="L134"/>
  <c r="L305"/>
  <c r="L209"/>
  <c r="L167"/>
  <c r="L459"/>
  <c r="L502"/>
  <c r="L393"/>
  <c r="L354"/>
  <c r="L203"/>
  <c r="L409"/>
  <c r="L388"/>
  <c r="L390"/>
  <c r="L356"/>
  <c r="L513"/>
  <c r="L437"/>
  <c r="L442"/>
  <c r="L160"/>
  <c r="L204"/>
  <c r="L439"/>
  <c r="L321"/>
  <c r="L271"/>
  <c r="L161"/>
  <c r="L219"/>
  <c r="L311"/>
  <c r="L418"/>
  <c r="L367"/>
  <c r="L87"/>
  <c r="L96"/>
  <c r="L168"/>
  <c r="L310"/>
  <c r="L150"/>
  <c r="L166"/>
  <c r="L397"/>
  <c r="L130"/>
  <c r="L257"/>
  <c r="L214"/>
  <c r="L465"/>
  <c r="L420"/>
  <c r="L89"/>
  <c r="L124"/>
  <c r="L260"/>
  <c r="L189"/>
  <c r="L368"/>
  <c r="L162"/>
  <c r="L97"/>
  <c r="L131"/>
  <c r="L172"/>
  <c r="L99"/>
  <c r="L285"/>
  <c r="L322"/>
  <c r="L98"/>
  <c r="L132"/>
  <c r="L406"/>
  <c r="L133"/>
  <c r="L316"/>
  <c r="L443"/>
  <c r="L143"/>
  <c r="L141"/>
  <c r="L90"/>
  <c r="L211"/>
  <c r="L263"/>
  <c r="L224"/>
  <c r="L147"/>
  <c r="L394"/>
  <c r="L251"/>
  <c r="L190"/>
  <c r="L182"/>
  <c r="L436"/>
  <c r="L177"/>
  <c r="L307"/>
  <c r="L95"/>
  <c r="L244"/>
  <c r="L303"/>
  <c r="L267"/>
  <c r="L192"/>
  <c r="L344"/>
  <c r="L258"/>
  <c r="L320"/>
  <c r="L101"/>
  <c r="L149"/>
  <c r="L102"/>
  <c r="L337"/>
  <c r="L164"/>
  <c r="L370"/>
  <c r="L226"/>
  <c r="L275"/>
  <c r="L103"/>
  <c r="L227"/>
  <c r="L473"/>
  <c r="L429"/>
  <c r="L471"/>
  <c r="L520"/>
  <c r="L366"/>
  <c r="L347"/>
  <c r="L298"/>
  <c r="L336"/>
  <c r="L349"/>
  <c r="L76"/>
  <c r="L363"/>
  <c r="L249"/>
  <c r="L268"/>
  <c r="L104"/>
  <c r="L338"/>
  <c r="L362"/>
  <c r="L369"/>
  <c r="L515"/>
  <c r="L339"/>
  <c r="L461"/>
  <c r="L345"/>
  <c r="L201"/>
  <c r="L217"/>
  <c r="L237"/>
  <c r="L238"/>
  <c r="L414"/>
  <c r="L355"/>
  <c r="L421"/>
  <c r="L105"/>
  <c r="L416"/>
  <c r="L413"/>
  <c r="L340"/>
  <c r="L106"/>
  <c r="L261"/>
  <c r="L220"/>
  <c r="L348"/>
  <c r="L411"/>
  <c r="L107"/>
  <c r="L191"/>
  <c r="L73"/>
  <c r="L108"/>
  <c r="L120"/>
  <c r="L341"/>
  <c r="L248"/>
  <c r="L109"/>
  <c r="L165"/>
  <c r="L296"/>
  <c r="L489"/>
  <c r="L301"/>
  <c r="L110"/>
  <c r="L287"/>
  <c r="L213"/>
  <c r="L111"/>
  <c r="L94"/>
  <c r="L225"/>
  <c r="L85"/>
  <c r="L92"/>
  <c r="L460"/>
  <c r="L123"/>
  <c r="L511"/>
  <c r="L112"/>
  <c r="L113"/>
  <c r="L291"/>
  <c r="L300"/>
  <c r="L490"/>
  <c r="L86"/>
  <c r="L269"/>
  <c r="L93"/>
  <c r="L259"/>
  <c r="L75"/>
  <c r="L522"/>
  <c r="L464"/>
  <c r="L468"/>
  <c r="L486"/>
  <c r="L352"/>
  <c r="L173"/>
  <c r="L121"/>
  <c r="L142"/>
  <c r="L114"/>
  <c r="L262"/>
  <c r="L195"/>
  <c r="L499"/>
  <c r="L122"/>
  <c r="L115"/>
  <c r="L116"/>
  <c r="L276"/>
  <c r="L117"/>
  <c r="L144"/>
  <c r="L145"/>
  <c r="L135"/>
  <c r="L292"/>
  <c r="L146"/>
  <c r="L342"/>
  <c r="L360"/>
  <c r="L218"/>
  <c r="L256"/>
  <c r="L283"/>
  <c r="L181"/>
  <c r="L281"/>
  <c r="L253"/>
  <c r="L171"/>
  <c r="L137"/>
  <c r="L88"/>
  <c r="L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K33"/>
  <c r="J34"/>
  <c r="J35"/>
  <c r="J36"/>
  <c r="J38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487"/>
  <c r="J462"/>
  <c r="J445"/>
  <c r="J372"/>
  <c r="J446"/>
  <c r="J333"/>
  <c r="J343"/>
  <c r="J282"/>
  <c r="J208"/>
  <c r="J444"/>
  <c r="J389"/>
  <c r="J400"/>
  <c r="J118"/>
  <c r="J484"/>
  <c r="J254"/>
  <c r="J481"/>
  <c r="J516"/>
  <c r="J454"/>
  <c r="J493"/>
  <c r="J236"/>
  <c r="J405"/>
  <c r="J386"/>
  <c r="J264"/>
  <c r="J503"/>
  <c r="J288"/>
  <c r="J202"/>
  <c r="J398"/>
  <c r="J423"/>
  <c r="J385"/>
  <c r="J505"/>
  <c r="J433"/>
  <c r="J425"/>
  <c r="J430"/>
  <c r="J510"/>
  <c r="J526"/>
  <c r="J119"/>
  <c r="J212"/>
  <c r="J312"/>
  <c r="J375"/>
  <c r="J314"/>
  <c r="J494"/>
  <c r="J374"/>
  <c r="J346"/>
  <c r="J455"/>
  <c r="J525"/>
  <c r="J357"/>
  <c r="J509"/>
  <c r="J451"/>
  <c r="J440"/>
  <c r="J313"/>
  <c r="J228"/>
  <c r="J198"/>
  <c r="J289"/>
  <c r="J329"/>
  <c r="J441"/>
  <c r="J395"/>
  <c r="J415"/>
  <c r="J185"/>
  <c r="J193"/>
  <c r="J205"/>
  <c r="J186"/>
  <c r="J233"/>
  <c r="J401"/>
  <c r="J174"/>
  <c r="J361"/>
  <c r="J232"/>
  <c r="J309"/>
  <c r="J432"/>
  <c r="J175"/>
  <c r="J376"/>
  <c r="J399"/>
  <c r="J324"/>
  <c r="J325"/>
  <c r="J326"/>
  <c r="J272"/>
  <c r="J222"/>
  <c r="J304"/>
  <c r="J480"/>
  <c r="J210"/>
  <c r="J299"/>
  <c r="J351"/>
  <c r="J91"/>
  <c r="J427"/>
  <c r="J478"/>
  <c r="J463"/>
  <c r="J387"/>
  <c r="J234"/>
  <c r="J524"/>
  <c r="J482"/>
  <c r="J512"/>
  <c r="J449"/>
  <c r="J350"/>
  <c r="J496"/>
  <c r="J476"/>
  <c r="J495"/>
  <c r="J434"/>
  <c r="J302"/>
  <c r="J246"/>
  <c r="J523"/>
  <c r="J306"/>
  <c r="J470"/>
  <c r="J392"/>
  <c r="J452"/>
  <c r="J506"/>
  <c r="J514"/>
  <c r="J453"/>
  <c r="J457"/>
  <c r="J280"/>
  <c r="K280" s="1"/>
  <c r="J404"/>
  <c r="J327"/>
  <c r="J391"/>
  <c r="J328"/>
  <c r="K328" s="1"/>
  <c r="J176"/>
  <c r="J194"/>
  <c r="J383"/>
  <c r="J384"/>
  <c r="K384" s="1"/>
  <c r="J483"/>
  <c r="J491"/>
  <c r="J290"/>
  <c r="J479"/>
  <c r="K479" s="1"/>
  <c r="J230"/>
  <c r="J125"/>
  <c r="J424"/>
  <c r="J477"/>
  <c r="K477" s="1"/>
  <c r="J245"/>
  <c r="J521"/>
  <c r="J467"/>
  <c r="J488"/>
  <c r="K488" s="1"/>
  <c r="J235"/>
  <c r="J371"/>
  <c r="J373"/>
  <c r="J466"/>
  <c r="K466" s="1"/>
  <c r="J335"/>
  <c r="J365"/>
  <c r="J410"/>
  <c r="J438"/>
  <c r="K438" s="1"/>
  <c r="J255"/>
  <c r="J501"/>
  <c r="J492"/>
  <c r="J407"/>
  <c r="K407" s="1"/>
  <c r="J428"/>
  <c r="J497"/>
  <c r="J504"/>
  <c r="J498"/>
  <c r="K498" s="1"/>
  <c r="J500"/>
  <c r="J178"/>
  <c r="J231"/>
  <c r="J286"/>
  <c r="K286" s="1"/>
  <c r="J187"/>
  <c r="J507"/>
  <c r="J308"/>
  <c r="J364"/>
  <c r="K364" s="1"/>
  <c r="J77"/>
  <c r="J170"/>
  <c r="J100"/>
  <c r="J508"/>
  <c r="K508" s="1"/>
  <c r="J197"/>
  <c r="J519"/>
  <c r="J469"/>
  <c r="J206"/>
  <c r="K206" s="1"/>
  <c r="J330"/>
  <c r="J274"/>
  <c r="J179"/>
  <c r="J419"/>
  <c r="K419" s="1"/>
  <c r="J229"/>
  <c r="J74"/>
  <c r="J472"/>
  <c r="J223"/>
  <c r="K223" s="1"/>
  <c r="J518"/>
  <c r="J447"/>
  <c r="J377"/>
  <c r="J412"/>
  <c r="K412" s="1"/>
  <c r="J240"/>
  <c r="J426"/>
  <c r="J295"/>
  <c r="J207"/>
  <c r="K207" s="1"/>
  <c r="J378"/>
  <c r="J474"/>
  <c r="J265"/>
  <c r="K265" s="1"/>
  <c r="J128"/>
  <c r="J153"/>
  <c r="J169"/>
  <c r="J154"/>
  <c r="K154" s="1"/>
  <c r="J155"/>
  <c r="J196"/>
  <c r="J317"/>
  <c r="J318"/>
  <c r="K318" s="1"/>
  <c r="J247"/>
  <c r="J239"/>
  <c r="J417"/>
  <c r="J334"/>
  <c r="K334" s="1"/>
  <c r="J422"/>
  <c r="J277"/>
  <c r="J402"/>
  <c r="J379"/>
  <c r="K379" s="1"/>
  <c r="J359"/>
  <c r="J331"/>
  <c r="J129"/>
  <c r="J126"/>
  <c r="K126" s="1"/>
  <c r="J156"/>
  <c r="J353"/>
  <c r="J323"/>
  <c r="J380"/>
  <c r="J381"/>
  <c r="J293"/>
  <c r="J151"/>
  <c r="J140"/>
  <c r="J517"/>
  <c r="J475"/>
  <c r="J127"/>
  <c r="J273"/>
  <c r="J408"/>
  <c r="J382"/>
  <c r="J270"/>
  <c r="J241"/>
  <c r="J221"/>
  <c r="J485"/>
  <c r="J242"/>
  <c r="J431"/>
  <c r="J215"/>
  <c r="J152"/>
  <c r="J332"/>
  <c r="J297"/>
  <c r="J278"/>
  <c r="J403"/>
  <c r="J180"/>
  <c r="J358"/>
  <c r="J157"/>
  <c r="J315"/>
  <c r="J158"/>
  <c r="J456"/>
  <c r="J396"/>
  <c r="J183"/>
  <c r="J458"/>
  <c r="J250"/>
  <c r="J243"/>
  <c r="J252"/>
  <c r="J188"/>
  <c r="J448"/>
  <c r="J159"/>
  <c r="J266"/>
  <c r="J216"/>
  <c r="J199"/>
  <c r="J435"/>
  <c r="J78"/>
  <c r="J184"/>
  <c r="J148"/>
  <c r="J284"/>
  <c r="J319"/>
  <c r="J136"/>
  <c r="J200"/>
  <c r="J163"/>
  <c r="J139"/>
  <c r="J138"/>
  <c r="J294"/>
  <c r="J279"/>
  <c r="J450"/>
  <c r="J134"/>
  <c r="J305"/>
  <c r="J209"/>
  <c r="J167"/>
  <c r="J459"/>
  <c r="J502"/>
  <c r="J393"/>
  <c r="J354"/>
  <c r="J203"/>
  <c r="J409"/>
  <c r="J388"/>
  <c r="J390"/>
  <c r="J356"/>
  <c r="J513"/>
  <c r="J437"/>
  <c r="J442"/>
  <c r="J160"/>
  <c r="J204"/>
  <c r="J439"/>
  <c r="J321"/>
  <c r="J271"/>
  <c r="J161"/>
  <c r="J219"/>
  <c r="J311"/>
  <c r="J418"/>
  <c r="J367"/>
  <c r="J87"/>
  <c r="J96"/>
  <c r="J168"/>
  <c r="J310"/>
  <c r="J150"/>
  <c r="J166"/>
  <c r="J397"/>
  <c r="J130"/>
  <c r="J257"/>
  <c r="J214"/>
  <c r="J465"/>
  <c r="J420"/>
  <c r="J89"/>
  <c r="J124"/>
  <c r="J260"/>
  <c r="J189"/>
  <c r="J368"/>
  <c r="J162"/>
  <c r="J97"/>
  <c r="J131"/>
  <c r="J172"/>
  <c r="J99"/>
  <c r="J285"/>
  <c r="J322"/>
  <c r="J98"/>
  <c r="J132"/>
  <c r="J406"/>
  <c r="J133"/>
  <c r="J316"/>
  <c r="J443"/>
  <c r="J143"/>
  <c r="J141"/>
  <c r="J90"/>
  <c r="J211"/>
  <c r="J263"/>
  <c r="J224"/>
  <c r="J147"/>
  <c r="J394"/>
  <c r="J251"/>
  <c r="J190"/>
  <c r="J182"/>
  <c r="J436"/>
  <c r="J177"/>
  <c r="J307"/>
  <c r="J95"/>
  <c r="J244"/>
  <c r="J303"/>
  <c r="J267"/>
  <c r="J192"/>
  <c r="J344"/>
  <c r="J258"/>
  <c r="J320"/>
  <c r="J101"/>
  <c r="J149"/>
  <c r="J102"/>
  <c r="J337"/>
  <c r="J164"/>
  <c r="J370"/>
  <c r="J226"/>
  <c r="J275"/>
  <c r="J103"/>
  <c r="J227"/>
  <c r="J473"/>
  <c r="J429"/>
  <c r="J471"/>
  <c r="J520"/>
  <c r="J366"/>
  <c r="J347"/>
  <c r="J298"/>
  <c r="J336"/>
  <c r="J349"/>
  <c r="J76"/>
  <c r="J363"/>
  <c r="J249"/>
  <c r="J268"/>
  <c r="J104"/>
  <c r="J338"/>
  <c r="J362"/>
  <c r="J369"/>
  <c r="J515"/>
  <c r="J339"/>
  <c r="J461"/>
  <c r="J345"/>
  <c r="J201"/>
  <c r="J217"/>
  <c r="J237"/>
  <c r="J238"/>
  <c r="J414"/>
  <c r="J355"/>
  <c r="J421"/>
  <c r="J105"/>
  <c r="J416"/>
  <c r="J413"/>
  <c r="J340"/>
  <c r="J106"/>
  <c r="J261"/>
  <c r="J220"/>
  <c r="J348"/>
  <c r="J411"/>
  <c r="J107"/>
  <c r="J191"/>
  <c r="J73"/>
  <c r="J108"/>
  <c r="J120"/>
  <c r="J341"/>
  <c r="J248"/>
  <c r="J109"/>
  <c r="J165"/>
  <c r="J296"/>
  <c r="J489"/>
  <c r="J301"/>
  <c r="J110"/>
  <c r="J287"/>
  <c r="J213"/>
  <c r="J111"/>
  <c r="J94"/>
  <c r="J225"/>
  <c r="J85"/>
  <c r="J92"/>
  <c r="J460"/>
  <c r="J123"/>
  <c r="J511"/>
  <c r="J112"/>
  <c r="J113"/>
  <c r="J291"/>
  <c r="J300"/>
  <c r="J490"/>
  <c r="J86"/>
  <c r="J269"/>
  <c r="J93"/>
  <c r="J259"/>
  <c r="J75"/>
  <c r="J522"/>
  <c r="J464"/>
  <c r="J468"/>
  <c r="J486"/>
  <c r="J352"/>
  <c r="J173"/>
  <c r="J121"/>
  <c r="J142"/>
  <c r="J114"/>
  <c r="J262"/>
  <c r="J195"/>
  <c r="J499"/>
  <c r="J122"/>
  <c r="J115"/>
  <c r="J116"/>
  <c r="J276"/>
  <c r="J117"/>
  <c r="J144"/>
  <c r="J145"/>
  <c r="J135"/>
  <c r="J292"/>
  <c r="J146"/>
  <c r="J342"/>
  <c r="J360"/>
  <c r="J218"/>
  <c r="J256"/>
  <c r="J283"/>
  <c r="J181"/>
  <c r="J281"/>
  <c r="J253"/>
  <c r="J171"/>
  <c r="J137"/>
  <c r="J88"/>
  <c r="J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487"/>
  <c r="I462"/>
  <c r="I445"/>
  <c r="I372"/>
  <c r="I446"/>
  <c r="I333"/>
  <c r="I343"/>
  <c r="I282"/>
  <c r="I208"/>
  <c r="I444"/>
  <c r="I389"/>
  <c r="I400"/>
  <c r="I118"/>
  <c r="I484"/>
  <c r="I254"/>
  <c r="I481"/>
  <c r="I516"/>
  <c r="I454"/>
  <c r="I493"/>
  <c r="I236"/>
  <c r="I405"/>
  <c r="I386"/>
  <c r="I264"/>
  <c r="I503"/>
  <c r="I288"/>
  <c r="I202"/>
  <c r="I398"/>
  <c r="I423"/>
  <c r="I385"/>
  <c r="I505"/>
  <c r="I433"/>
  <c r="I425"/>
  <c r="I430"/>
  <c r="I510"/>
  <c r="I526"/>
  <c r="I119"/>
  <c r="I212"/>
  <c r="I312"/>
  <c r="I375"/>
  <c r="I314"/>
  <c r="I494"/>
  <c r="I374"/>
  <c r="I346"/>
  <c r="I455"/>
  <c r="I525"/>
  <c r="I357"/>
  <c r="I509"/>
  <c r="I451"/>
  <c r="I440"/>
  <c r="I313"/>
  <c r="I228"/>
  <c r="I198"/>
  <c r="I289"/>
  <c r="I329"/>
  <c r="I441"/>
  <c r="I395"/>
  <c r="I415"/>
  <c r="I185"/>
  <c r="I193"/>
  <c r="I205"/>
  <c r="I186"/>
  <c r="I233"/>
  <c r="I401"/>
  <c r="I174"/>
  <c r="I361"/>
  <c r="I232"/>
  <c r="I309"/>
  <c r="I432"/>
  <c r="I175"/>
  <c r="I376"/>
  <c r="I399"/>
  <c r="I324"/>
  <c r="I325"/>
  <c r="I326"/>
  <c r="I272"/>
  <c r="I222"/>
  <c r="I304"/>
  <c r="I480"/>
  <c r="I210"/>
  <c r="I299"/>
  <c r="I351"/>
  <c r="I91"/>
  <c r="I427"/>
  <c r="I478"/>
  <c r="I463"/>
  <c r="I387"/>
  <c r="I234"/>
  <c r="I524"/>
  <c r="I482"/>
  <c r="I512"/>
  <c r="I449"/>
  <c r="I350"/>
  <c r="I496"/>
  <c r="I476"/>
  <c r="I495"/>
  <c r="I434"/>
  <c r="I302"/>
  <c r="I246"/>
  <c r="I523"/>
  <c r="I306"/>
  <c r="I470"/>
  <c r="I392"/>
  <c r="I452"/>
  <c r="I506"/>
  <c r="I79"/>
  <c r="I514"/>
  <c r="I453"/>
  <c r="I457"/>
  <c r="I280"/>
  <c r="I404"/>
  <c r="I327"/>
  <c r="I391"/>
  <c r="I328"/>
  <c r="I176"/>
  <c r="I194"/>
  <c r="I383"/>
  <c r="I384"/>
  <c r="I483"/>
  <c r="I491"/>
  <c r="I290"/>
  <c r="I479"/>
  <c r="I230"/>
  <c r="I125"/>
  <c r="I424"/>
  <c r="I477"/>
  <c r="I245"/>
  <c r="I521"/>
  <c r="I467"/>
  <c r="I488"/>
  <c r="I235"/>
  <c r="I371"/>
  <c r="I373"/>
  <c r="I466"/>
  <c r="I335"/>
  <c r="I365"/>
  <c r="I410"/>
  <c r="I438"/>
  <c r="I255"/>
  <c r="I501"/>
  <c r="I492"/>
  <c r="I407"/>
  <c r="I428"/>
  <c r="I497"/>
  <c r="I504"/>
  <c r="I498"/>
  <c r="I500"/>
  <c r="I178"/>
  <c r="I231"/>
  <c r="I286"/>
  <c r="I187"/>
  <c r="I507"/>
  <c r="I308"/>
  <c r="I364"/>
  <c r="I77"/>
  <c r="I170"/>
  <c r="I100"/>
  <c r="I508"/>
  <c r="I197"/>
  <c r="I519"/>
  <c r="I469"/>
  <c r="I206"/>
  <c r="I330"/>
  <c r="I274"/>
  <c r="I179"/>
  <c r="I419"/>
  <c r="I229"/>
  <c r="I74"/>
  <c r="I472"/>
  <c r="I223"/>
  <c r="I518"/>
  <c r="I447"/>
  <c r="I377"/>
  <c r="I412"/>
  <c r="I240"/>
  <c r="I426"/>
  <c r="I295"/>
  <c r="I207"/>
  <c r="I378"/>
  <c r="I474"/>
  <c r="I265"/>
  <c r="I128"/>
  <c r="I153"/>
  <c r="I169"/>
  <c r="I154"/>
  <c r="I155"/>
  <c r="I196"/>
  <c r="I317"/>
  <c r="I318"/>
  <c r="I247"/>
  <c r="I239"/>
  <c r="I417"/>
  <c r="I334"/>
  <c r="I422"/>
  <c r="I277"/>
  <c r="I402"/>
  <c r="I379"/>
  <c r="I359"/>
  <c r="I331"/>
  <c r="I129"/>
  <c r="I126"/>
  <c r="I156"/>
  <c r="I353"/>
  <c r="I80"/>
  <c r="I323"/>
  <c r="I380"/>
  <c r="I381"/>
  <c r="I293"/>
  <c r="I151"/>
  <c r="I140"/>
  <c r="I517"/>
  <c r="I475"/>
  <c r="I127"/>
  <c r="I273"/>
  <c r="I408"/>
  <c r="I382"/>
  <c r="I270"/>
  <c r="I241"/>
  <c r="I221"/>
  <c r="I485"/>
  <c r="I242"/>
  <c r="I431"/>
  <c r="I215"/>
  <c r="I152"/>
  <c r="I332"/>
  <c r="I297"/>
  <c r="I278"/>
  <c r="I403"/>
  <c r="I180"/>
  <c r="I358"/>
  <c r="I157"/>
  <c r="I315"/>
  <c r="I158"/>
  <c r="I456"/>
  <c r="I396"/>
  <c r="I183"/>
  <c r="I458"/>
  <c r="I250"/>
  <c r="I243"/>
  <c r="I252"/>
  <c r="I188"/>
  <c r="I448"/>
  <c r="I159"/>
  <c r="I266"/>
  <c r="I216"/>
  <c r="I199"/>
  <c r="I435"/>
  <c r="I78"/>
  <c r="I184"/>
  <c r="I148"/>
  <c r="I284"/>
  <c r="I81"/>
  <c r="I319"/>
  <c r="I136"/>
  <c r="I200"/>
  <c r="I163"/>
  <c r="I139"/>
  <c r="I138"/>
  <c r="I294"/>
  <c r="I279"/>
  <c r="I450"/>
  <c r="I134"/>
  <c r="I305"/>
  <c r="I209"/>
  <c r="I167"/>
  <c r="I459"/>
  <c r="I502"/>
  <c r="I393"/>
  <c r="I354"/>
  <c r="I203"/>
  <c r="I409"/>
  <c r="I388"/>
  <c r="I390"/>
  <c r="I356"/>
  <c r="I513"/>
  <c r="I437"/>
  <c r="I442"/>
  <c r="I160"/>
  <c r="I82"/>
  <c r="I204"/>
  <c r="I439"/>
  <c r="I321"/>
  <c r="I271"/>
  <c r="I161"/>
  <c r="I219"/>
  <c r="I311"/>
  <c r="I418"/>
  <c r="I367"/>
  <c r="I87"/>
  <c r="I96"/>
  <c r="I168"/>
  <c r="I310"/>
  <c r="I150"/>
  <c r="I166"/>
  <c r="I397"/>
  <c r="I130"/>
  <c r="I257"/>
  <c r="I214"/>
  <c r="I465"/>
  <c r="I420"/>
  <c r="I89"/>
  <c r="I124"/>
  <c r="I260"/>
  <c r="I189"/>
  <c r="I368"/>
  <c r="I83"/>
  <c r="I162"/>
  <c r="I97"/>
  <c r="I131"/>
  <c r="I172"/>
  <c r="I99"/>
  <c r="I285"/>
  <c r="I84"/>
  <c r="I322"/>
  <c r="I98"/>
  <c r="I132"/>
  <c r="I406"/>
  <c r="I133"/>
  <c r="I316"/>
  <c r="I443"/>
  <c r="I143"/>
  <c r="I141"/>
  <c r="I90"/>
  <c r="I211"/>
  <c r="I263"/>
  <c r="I224"/>
  <c r="I147"/>
  <c r="I394"/>
  <c r="I251"/>
  <c r="I190"/>
  <c r="I182"/>
  <c r="I436"/>
  <c r="I177"/>
  <c r="I307"/>
  <c r="I95"/>
  <c r="I244"/>
  <c r="I303"/>
  <c r="I267"/>
  <c r="I192"/>
  <c r="I344"/>
  <c r="I258"/>
  <c r="I320"/>
  <c r="I101"/>
  <c r="I149"/>
  <c r="I102"/>
  <c r="I337"/>
  <c r="I164"/>
  <c r="I370"/>
  <c r="I226"/>
  <c r="I275"/>
  <c r="I103"/>
  <c r="I227"/>
  <c r="I473"/>
  <c r="I429"/>
  <c r="I471"/>
  <c r="I520"/>
  <c r="I366"/>
  <c r="I347"/>
  <c r="I298"/>
  <c r="I336"/>
  <c r="I349"/>
  <c r="I76"/>
  <c r="I363"/>
  <c r="I249"/>
  <c r="I268"/>
  <c r="I104"/>
  <c r="I338"/>
  <c r="I362"/>
  <c r="I369"/>
  <c r="I515"/>
  <c r="I339"/>
  <c r="I461"/>
  <c r="I345"/>
  <c r="I201"/>
  <c r="I217"/>
  <c r="I237"/>
  <c r="I238"/>
  <c r="I414"/>
  <c r="I355"/>
  <c r="I421"/>
  <c r="I105"/>
  <c r="I416"/>
  <c r="I413"/>
  <c r="I340"/>
  <c r="I106"/>
  <c r="I261"/>
  <c r="I220"/>
  <c r="I348"/>
  <c r="I411"/>
  <c r="I107"/>
  <c r="I191"/>
  <c r="I73"/>
  <c r="I108"/>
  <c r="I120"/>
  <c r="I341"/>
  <c r="I248"/>
  <c r="I109"/>
  <c r="I165"/>
  <c r="I296"/>
  <c r="I489"/>
  <c r="I301"/>
  <c r="I110"/>
  <c r="I287"/>
  <c r="I213"/>
  <c r="I111"/>
  <c r="I94"/>
  <c r="I225"/>
  <c r="I85"/>
  <c r="I92"/>
  <c r="I460"/>
  <c r="I123"/>
  <c r="I511"/>
  <c r="I112"/>
  <c r="I113"/>
  <c r="I291"/>
  <c r="I300"/>
  <c r="I490"/>
  <c r="I86"/>
  <c r="I269"/>
  <c r="I93"/>
  <c r="I259"/>
  <c r="I75"/>
  <c r="I522"/>
  <c r="I464"/>
  <c r="I468"/>
  <c r="I486"/>
  <c r="I352"/>
  <c r="I173"/>
  <c r="I121"/>
  <c r="I142"/>
  <c r="I114"/>
  <c r="I262"/>
  <c r="I195"/>
  <c r="I499"/>
  <c r="I122"/>
  <c r="I115"/>
  <c r="I116"/>
  <c r="I276"/>
  <c r="I117"/>
  <c r="I144"/>
  <c r="I145"/>
  <c r="I135"/>
  <c r="I292"/>
  <c r="I146"/>
  <c r="I342"/>
  <c r="I360"/>
  <c r="I218"/>
  <c r="I256"/>
  <c r="I283"/>
  <c r="I181"/>
  <c r="I281"/>
  <c r="I253"/>
  <c r="I171"/>
  <c r="I137"/>
  <c r="I88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487"/>
  <c r="H462"/>
  <c r="H445"/>
  <c r="H372"/>
  <c r="H446"/>
  <c r="H333"/>
  <c r="H343"/>
  <c r="H282"/>
  <c r="H208"/>
  <c r="H444"/>
  <c r="H389"/>
  <c r="H400"/>
  <c r="H118"/>
  <c r="H484"/>
  <c r="H254"/>
  <c r="H481"/>
  <c r="H516"/>
  <c r="H454"/>
  <c r="H493"/>
  <c r="H236"/>
  <c r="H405"/>
  <c r="H386"/>
  <c r="H264"/>
  <c r="H503"/>
  <c r="H288"/>
  <c r="H202"/>
  <c r="H398"/>
  <c r="H423"/>
  <c r="H385"/>
  <c r="H505"/>
  <c r="H433"/>
  <c r="H425"/>
  <c r="H430"/>
  <c r="H510"/>
  <c r="H526"/>
  <c r="H119"/>
  <c r="H212"/>
  <c r="H312"/>
  <c r="H375"/>
  <c r="H314"/>
  <c r="H494"/>
  <c r="H374"/>
  <c r="H346"/>
  <c r="H455"/>
  <c r="H525"/>
  <c r="H357"/>
  <c r="H509"/>
  <c r="H451"/>
  <c r="H440"/>
  <c r="H313"/>
  <c r="H228"/>
  <c r="H198"/>
  <c r="H289"/>
  <c r="H329"/>
  <c r="H441"/>
  <c r="H395"/>
  <c r="H415"/>
  <c r="H185"/>
  <c r="H193"/>
  <c r="H205"/>
  <c r="H186"/>
  <c r="H233"/>
  <c r="H401"/>
  <c r="H174"/>
  <c r="H361"/>
  <c r="H232"/>
  <c r="H309"/>
  <c r="H432"/>
  <c r="H175"/>
  <c r="H376"/>
  <c r="H399"/>
  <c r="H324"/>
  <c r="H325"/>
  <c r="H326"/>
  <c r="H272"/>
  <c r="H222"/>
  <c r="H304"/>
  <c r="H480"/>
  <c r="H210"/>
  <c r="H299"/>
  <c r="H351"/>
  <c r="H91"/>
  <c r="H427"/>
  <c r="H478"/>
  <c r="H463"/>
  <c r="H387"/>
  <c r="H234"/>
  <c r="H524"/>
  <c r="H482"/>
  <c r="H512"/>
  <c r="H449"/>
  <c r="H350"/>
  <c r="H496"/>
  <c r="H476"/>
  <c r="H495"/>
  <c r="H434"/>
  <c r="H302"/>
  <c r="H246"/>
  <c r="H523"/>
  <c r="H306"/>
  <c r="H470"/>
  <c r="H392"/>
  <c r="H452"/>
  <c r="H506"/>
  <c r="H79"/>
  <c r="H514"/>
  <c r="H453"/>
  <c r="H457"/>
  <c r="H280"/>
  <c r="H404"/>
  <c r="H327"/>
  <c r="H391"/>
  <c r="H328"/>
  <c r="H176"/>
  <c r="H194"/>
  <c r="H383"/>
  <c r="H384"/>
  <c r="H483"/>
  <c r="H491"/>
  <c r="H290"/>
  <c r="H479"/>
  <c r="H230"/>
  <c r="H125"/>
  <c r="H424"/>
  <c r="H477"/>
  <c r="H245"/>
  <c r="H521"/>
  <c r="H467"/>
  <c r="H488"/>
  <c r="H235"/>
  <c r="H371"/>
  <c r="H373"/>
  <c r="H466"/>
  <c r="H335"/>
  <c r="H365"/>
  <c r="H410"/>
  <c r="H438"/>
  <c r="H255"/>
  <c r="H501"/>
  <c r="H492"/>
  <c r="H407"/>
  <c r="H428"/>
  <c r="H497"/>
  <c r="H504"/>
  <c r="H498"/>
  <c r="H500"/>
  <c r="H178"/>
  <c r="H231"/>
  <c r="H286"/>
  <c r="H187"/>
  <c r="H507"/>
  <c r="H308"/>
  <c r="H364"/>
  <c r="H77"/>
  <c r="H170"/>
  <c r="H100"/>
  <c r="H508"/>
  <c r="H197"/>
  <c r="H519"/>
  <c r="H469"/>
  <c r="H206"/>
  <c r="H330"/>
  <c r="H274"/>
  <c r="H179"/>
  <c r="H419"/>
  <c r="H229"/>
  <c r="H74"/>
  <c r="H472"/>
  <c r="H223"/>
  <c r="H518"/>
  <c r="H447"/>
  <c r="H377"/>
  <c r="H412"/>
  <c r="H240"/>
  <c r="H426"/>
  <c r="H295"/>
  <c r="H207"/>
  <c r="H378"/>
  <c r="H474"/>
  <c r="H265"/>
  <c r="H128"/>
  <c r="H153"/>
  <c r="H169"/>
  <c r="H154"/>
  <c r="H155"/>
  <c r="H196"/>
  <c r="H317"/>
  <c r="H318"/>
  <c r="H247"/>
  <c r="H239"/>
  <c r="H417"/>
  <c r="H334"/>
  <c r="H422"/>
  <c r="H277"/>
  <c r="H402"/>
  <c r="H379"/>
  <c r="H359"/>
  <c r="H331"/>
  <c r="H129"/>
  <c r="H126"/>
  <c r="H156"/>
  <c r="H353"/>
  <c r="H80"/>
  <c r="H323"/>
  <c r="H380"/>
  <c r="H381"/>
  <c r="H293"/>
  <c r="H151"/>
  <c r="H140"/>
  <c r="H517"/>
  <c r="H475"/>
  <c r="H127"/>
  <c r="H273"/>
  <c r="H408"/>
  <c r="H382"/>
  <c r="H270"/>
  <c r="H241"/>
  <c r="H221"/>
  <c r="H485"/>
  <c r="H242"/>
  <c r="H431"/>
  <c r="H215"/>
  <c r="H152"/>
  <c r="H332"/>
  <c r="H297"/>
  <c r="H278"/>
  <c r="H403"/>
  <c r="H180"/>
  <c r="H358"/>
  <c r="H157"/>
  <c r="H315"/>
  <c r="H158"/>
  <c r="H456"/>
  <c r="H396"/>
  <c r="H183"/>
  <c r="H458"/>
  <c r="H250"/>
  <c r="H243"/>
  <c r="H252"/>
  <c r="H188"/>
  <c r="H448"/>
  <c r="H159"/>
  <c r="H266"/>
  <c r="H216"/>
  <c r="H199"/>
  <c r="H435"/>
  <c r="H78"/>
  <c r="H184"/>
  <c r="H148"/>
  <c r="H284"/>
  <c r="H81"/>
  <c r="H319"/>
  <c r="H136"/>
  <c r="H200"/>
  <c r="H163"/>
  <c r="H139"/>
  <c r="H138"/>
  <c r="H294"/>
  <c r="H279"/>
  <c r="H450"/>
  <c r="H134"/>
  <c r="H305"/>
  <c r="H209"/>
  <c r="H167"/>
  <c r="H459"/>
  <c r="H502"/>
  <c r="H393"/>
  <c r="H354"/>
  <c r="H203"/>
  <c r="H409"/>
  <c r="H388"/>
  <c r="H390"/>
  <c r="H356"/>
  <c r="H513"/>
  <c r="H437"/>
  <c r="H442"/>
  <c r="H160"/>
  <c r="H82"/>
  <c r="H204"/>
  <c r="H439"/>
  <c r="H321"/>
  <c r="H271"/>
  <c r="H161"/>
  <c r="H219"/>
  <c r="H311"/>
  <c r="H418"/>
  <c r="H367"/>
  <c r="H87"/>
  <c r="H96"/>
  <c r="H168"/>
  <c r="H310"/>
  <c r="H150"/>
  <c r="H166"/>
  <c r="H397"/>
  <c r="H130"/>
  <c r="H257"/>
  <c r="H214"/>
  <c r="H465"/>
  <c r="H420"/>
  <c r="H89"/>
  <c r="H124"/>
  <c r="H260"/>
  <c r="H189"/>
  <c r="H368"/>
  <c r="H83"/>
  <c r="H162"/>
  <c r="H97"/>
  <c r="H131"/>
  <c r="H172"/>
  <c r="H99"/>
  <c r="H285"/>
  <c r="H84"/>
  <c r="H322"/>
  <c r="H98"/>
  <c r="H132"/>
  <c r="H406"/>
  <c r="H133"/>
  <c r="H316"/>
  <c r="H443"/>
  <c r="H143"/>
  <c r="H141"/>
  <c r="H90"/>
  <c r="H211"/>
  <c r="H263"/>
  <c r="H224"/>
  <c r="H147"/>
  <c r="H394"/>
  <c r="H251"/>
  <c r="H190"/>
  <c r="H182"/>
  <c r="H436"/>
  <c r="H177"/>
  <c r="H307"/>
  <c r="H95"/>
  <c r="H244"/>
  <c r="H303"/>
  <c r="H267"/>
  <c r="H192"/>
  <c r="H344"/>
  <c r="H258"/>
  <c r="H320"/>
  <c r="H101"/>
  <c r="H149"/>
  <c r="H102"/>
  <c r="H337"/>
  <c r="H164"/>
  <c r="H370"/>
  <c r="H226"/>
  <c r="H275"/>
  <c r="H103"/>
  <c r="H227"/>
  <c r="H473"/>
  <c r="H429"/>
  <c r="H471"/>
  <c r="H520"/>
  <c r="H366"/>
  <c r="H347"/>
  <c r="H298"/>
  <c r="H336"/>
  <c r="H349"/>
  <c r="H76"/>
  <c r="H363"/>
  <c r="H249"/>
  <c r="H268"/>
  <c r="H104"/>
  <c r="H338"/>
  <c r="H362"/>
  <c r="H369"/>
  <c r="H515"/>
  <c r="H339"/>
  <c r="H461"/>
  <c r="H345"/>
  <c r="H201"/>
  <c r="H217"/>
  <c r="H237"/>
  <c r="H238"/>
  <c r="H414"/>
  <c r="H355"/>
  <c r="H421"/>
  <c r="H105"/>
  <c r="H416"/>
  <c r="H413"/>
  <c r="H340"/>
  <c r="H106"/>
  <c r="H261"/>
  <c r="H220"/>
  <c r="H348"/>
  <c r="H411"/>
  <c r="H107"/>
  <c r="H191"/>
  <c r="H73"/>
  <c r="H108"/>
  <c r="H120"/>
  <c r="H341"/>
  <c r="H248"/>
  <c r="H109"/>
  <c r="H165"/>
  <c r="H296"/>
  <c r="H489"/>
  <c r="H301"/>
  <c r="H110"/>
  <c r="H287"/>
  <c r="H213"/>
  <c r="H111"/>
  <c r="H94"/>
  <c r="H225"/>
  <c r="H85"/>
  <c r="H92"/>
  <c r="H460"/>
  <c r="H123"/>
  <c r="H511"/>
  <c r="H112"/>
  <c r="H113"/>
  <c r="H291"/>
  <c r="H300"/>
  <c r="H490"/>
  <c r="H86"/>
  <c r="H269"/>
  <c r="H93"/>
  <c r="H259"/>
  <c r="H75"/>
  <c r="H522"/>
  <c r="H464"/>
  <c r="H468"/>
  <c r="H486"/>
  <c r="H352"/>
  <c r="H173"/>
  <c r="H121"/>
  <c r="H142"/>
  <c r="H114"/>
  <c r="H262"/>
  <c r="H195"/>
  <c r="H499"/>
  <c r="H122"/>
  <c r="H115"/>
  <c r="H116"/>
  <c r="H276"/>
  <c r="H117"/>
  <c r="H144"/>
  <c r="H145"/>
  <c r="H135"/>
  <c r="H292"/>
  <c r="H146"/>
  <c r="H342"/>
  <c r="H360"/>
  <c r="H218"/>
  <c r="H256"/>
  <c r="H283"/>
  <c r="H181"/>
  <c r="H281"/>
  <c r="H253"/>
  <c r="H171"/>
  <c r="H137"/>
  <c r="H88"/>
  <c r="H9"/>
  <c r="I9"/>
  <c r="E31"/>
  <c r="E32"/>
  <c r="E47"/>
  <c r="E51"/>
  <c r="E56"/>
  <c r="E66"/>
  <c r="E28"/>
  <c r="E33"/>
  <c r="E38"/>
  <c r="E39"/>
  <c r="E40"/>
  <c r="E41"/>
  <c r="E42"/>
  <c r="E43"/>
  <c r="E45"/>
  <c r="E46"/>
  <c r="E57"/>
  <c r="E58"/>
  <c r="E59"/>
  <c r="E61"/>
  <c r="E62"/>
  <c r="E70"/>
  <c r="E71"/>
  <c r="E10"/>
  <c r="E34"/>
  <c r="E36"/>
  <c r="E37"/>
  <c r="E52"/>
  <c r="E54"/>
  <c r="E12"/>
  <c r="E13"/>
  <c r="E21"/>
  <c r="E26"/>
  <c r="E35"/>
  <c r="E44"/>
  <c r="E60"/>
  <c r="E63"/>
  <c r="E67"/>
  <c r="E11"/>
  <c r="E72"/>
  <c r="E29"/>
  <c r="E50"/>
  <c r="E68"/>
  <c r="E14"/>
  <c r="E15"/>
  <c r="E16"/>
  <c r="E17"/>
  <c r="E18"/>
  <c r="E19"/>
  <c r="E20"/>
  <c r="E22"/>
  <c r="E24"/>
  <c r="E27"/>
  <c r="E49"/>
  <c r="E53"/>
  <c r="E55"/>
  <c r="E64"/>
  <c r="E69"/>
  <c r="E9"/>
  <c r="E487"/>
  <c r="E25"/>
  <c r="E462"/>
  <c r="E30"/>
  <c r="E23"/>
  <c r="E65"/>
  <c r="E445"/>
  <c r="E372"/>
  <c r="E446"/>
  <c r="E333"/>
  <c r="E343"/>
  <c r="E282"/>
  <c r="E208"/>
  <c r="E444"/>
  <c r="E389"/>
  <c r="E400"/>
  <c r="E118"/>
  <c r="E484"/>
  <c r="E254"/>
  <c r="E481"/>
  <c r="E516"/>
  <c r="E454"/>
  <c r="E493"/>
  <c r="E236"/>
  <c r="E405"/>
  <c r="E386"/>
  <c r="E264"/>
  <c r="E503"/>
  <c r="E288"/>
  <c r="E202"/>
  <c r="E398"/>
  <c r="E423"/>
  <c r="E385"/>
  <c r="E505"/>
  <c r="E433"/>
  <c r="E425"/>
  <c r="E430"/>
  <c r="E510"/>
  <c r="E526"/>
  <c r="E119"/>
  <c r="E212"/>
  <c r="E312"/>
  <c r="E375"/>
  <c r="E314"/>
  <c r="E494"/>
  <c r="E374"/>
  <c r="E346"/>
  <c r="E455"/>
  <c r="E525"/>
  <c r="E357"/>
  <c r="E509"/>
  <c r="E451"/>
  <c r="E440"/>
  <c r="E313"/>
  <c r="E228"/>
  <c r="E198"/>
  <c r="E289"/>
  <c r="E329"/>
  <c r="E441"/>
  <c r="E395"/>
  <c r="E415"/>
  <c r="E185"/>
  <c r="E193"/>
  <c r="E205"/>
  <c r="E186"/>
  <c r="E233"/>
  <c r="E401"/>
  <c r="E174"/>
  <c r="E361"/>
  <c r="E232"/>
  <c r="E309"/>
  <c r="E432"/>
  <c r="E175"/>
  <c r="E376"/>
  <c r="E399"/>
  <c r="E324"/>
  <c r="E325"/>
  <c r="E326"/>
  <c r="E272"/>
  <c r="E222"/>
  <c r="E304"/>
  <c r="E480"/>
  <c r="E210"/>
  <c r="E299"/>
  <c r="E351"/>
  <c r="E91"/>
  <c r="E427"/>
  <c r="E478"/>
  <c r="E463"/>
  <c r="E387"/>
  <c r="E234"/>
  <c r="E524"/>
  <c r="E482"/>
  <c r="E512"/>
  <c r="E449"/>
  <c r="E350"/>
  <c r="E496"/>
  <c r="E476"/>
  <c r="E495"/>
  <c r="E434"/>
  <c r="E302"/>
  <c r="E246"/>
  <c r="E523"/>
  <c r="E306"/>
  <c r="E470"/>
  <c r="E392"/>
  <c r="E452"/>
  <c r="E506"/>
  <c r="E79"/>
  <c r="E514"/>
  <c r="E453"/>
  <c r="E457"/>
  <c r="E280"/>
  <c r="E404"/>
  <c r="E327"/>
  <c r="E391"/>
  <c r="E328"/>
  <c r="E176"/>
  <c r="E194"/>
  <c r="E383"/>
  <c r="E384"/>
  <c r="E483"/>
  <c r="E491"/>
  <c r="E290"/>
  <c r="E479"/>
  <c r="E230"/>
  <c r="E125"/>
  <c r="E424"/>
  <c r="E477"/>
  <c r="E245"/>
  <c r="E521"/>
  <c r="E467"/>
  <c r="E488"/>
  <c r="E235"/>
  <c r="E371"/>
  <c r="E373"/>
  <c r="E466"/>
  <c r="E335"/>
  <c r="E365"/>
  <c r="E410"/>
  <c r="E438"/>
  <c r="E255"/>
  <c r="E501"/>
  <c r="E492"/>
  <c r="E407"/>
  <c r="E428"/>
  <c r="E497"/>
  <c r="E504"/>
  <c r="E498"/>
  <c r="E500"/>
  <c r="E178"/>
  <c r="E231"/>
  <c r="E286"/>
  <c r="E187"/>
  <c r="E507"/>
  <c r="E308"/>
  <c r="E364"/>
  <c r="E77"/>
  <c r="E170"/>
  <c r="E100"/>
  <c r="E508"/>
  <c r="E197"/>
  <c r="E519"/>
  <c r="E469"/>
  <c r="E206"/>
  <c r="E330"/>
  <c r="E274"/>
  <c r="E179"/>
  <c r="E419"/>
  <c r="E229"/>
  <c r="E74"/>
  <c r="E472"/>
  <c r="E223"/>
  <c r="E518"/>
  <c r="E447"/>
  <c r="E377"/>
  <c r="E412"/>
  <c r="E240"/>
  <c r="E426"/>
  <c r="E295"/>
  <c r="E207"/>
  <c r="E378"/>
  <c r="E474"/>
  <c r="E265"/>
  <c r="E128"/>
  <c r="E153"/>
  <c r="E169"/>
  <c r="E154"/>
  <c r="E155"/>
  <c r="E196"/>
  <c r="E317"/>
  <c r="E318"/>
  <c r="E247"/>
  <c r="E239"/>
  <c r="E417"/>
  <c r="E334"/>
  <c r="E422"/>
  <c r="E277"/>
  <c r="E402"/>
  <c r="E379"/>
  <c r="E359"/>
  <c r="E331"/>
  <c r="E129"/>
  <c r="E126"/>
  <c r="E156"/>
  <c r="E353"/>
  <c r="E80"/>
  <c r="E323"/>
  <c r="E380"/>
  <c r="E381"/>
  <c r="E293"/>
  <c r="E151"/>
  <c r="E140"/>
  <c r="E517"/>
  <c r="E475"/>
  <c r="E127"/>
  <c r="E273"/>
  <c r="E408"/>
  <c r="E382"/>
  <c r="E270"/>
  <c r="E241"/>
  <c r="E221"/>
  <c r="E485"/>
  <c r="E242"/>
  <c r="E431"/>
  <c r="E215"/>
  <c r="E152"/>
  <c r="E332"/>
  <c r="E297"/>
  <c r="E278"/>
  <c r="E403"/>
  <c r="E180"/>
  <c r="E358"/>
  <c r="E157"/>
  <c r="E315"/>
  <c r="E158"/>
  <c r="E456"/>
  <c r="E396"/>
  <c r="E183"/>
  <c r="E458"/>
  <c r="E250"/>
  <c r="E243"/>
  <c r="E252"/>
  <c r="E188"/>
  <c r="E448"/>
  <c r="E159"/>
  <c r="E266"/>
  <c r="E216"/>
  <c r="E199"/>
  <c r="E435"/>
  <c r="E78"/>
  <c r="E184"/>
  <c r="E148"/>
  <c r="E284"/>
  <c r="E81"/>
  <c r="E319"/>
  <c r="E136"/>
  <c r="E200"/>
  <c r="E163"/>
  <c r="E139"/>
  <c r="E138"/>
  <c r="E294"/>
  <c r="E279"/>
  <c r="E450"/>
  <c r="E134"/>
  <c r="E305"/>
  <c r="E209"/>
  <c r="E167"/>
  <c r="E459"/>
  <c r="E502"/>
  <c r="E393"/>
  <c r="E354"/>
  <c r="E203"/>
  <c r="E409"/>
  <c r="E388"/>
  <c r="E390"/>
  <c r="E356"/>
  <c r="E513"/>
  <c r="E437"/>
  <c r="E442"/>
  <c r="E160"/>
  <c r="E82"/>
  <c r="E204"/>
  <c r="E439"/>
  <c r="E321"/>
  <c r="E271"/>
  <c r="E161"/>
  <c r="E219"/>
  <c r="E311"/>
  <c r="E418"/>
  <c r="E367"/>
  <c r="E87"/>
  <c r="E96"/>
  <c r="E168"/>
  <c r="E310"/>
  <c r="E150"/>
  <c r="E166"/>
  <c r="E397"/>
  <c r="E130"/>
  <c r="E257"/>
  <c r="E214"/>
  <c r="E465"/>
  <c r="E420"/>
  <c r="E89"/>
  <c r="E124"/>
  <c r="E260"/>
  <c r="E189"/>
  <c r="E368"/>
  <c r="E83"/>
  <c r="E162"/>
  <c r="E97"/>
  <c r="E131"/>
  <c r="E172"/>
  <c r="E99"/>
  <c r="E285"/>
  <c r="E84"/>
  <c r="E322"/>
  <c r="E98"/>
  <c r="E132"/>
  <c r="E406"/>
  <c r="E133"/>
  <c r="E316"/>
  <c r="E443"/>
  <c r="E143"/>
  <c r="E141"/>
  <c r="E90"/>
  <c r="E211"/>
  <c r="E263"/>
  <c r="E224"/>
  <c r="E147"/>
  <c r="E394"/>
  <c r="E251"/>
  <c r="E190"/>
  <c r="E182"/>
  <c r="E436"/>
  <c r="E177"/>
  <c r="E307"/>
  <c r="E95"/>
  <c r="E244"/>
  <c r="E303"/>
  <c r="E267"/>
  <c r="E192"/>
  <c r="E344"/>
  <c r="E258"/>
  <c r="E320"/>
  <c r="E101"/>
  <c r="E149"/>
  <c r="E102"/>
  <c r="E337"/>
  <c r="E164"/>
  <c r="E370"/>
  <c r="E226"/>
  <c r="E275"/>
  <c r="E103"/>
  <c r="E227"/>
  <c r="E473"/>
  <c r="E429"/>
  <c r="E471"/>
  <c r="E520"/>
  <c r="E366"/>
  <c r="E347"/>
  <c r="E298"/>
  <c r="E336"/>
  <c r="E349"/>
  <c r="E76"/>
  <c r="E363"/>
  <c r="E249"/>
  <c r="E268"/>
  <c r="E104"/>
  <c r="E338"/>
  <c r="E362"/>
  <c r="E369"/>
  <c r="E515"/>
  <c r="E339"/>
  <c r="E461"/>
  <c r="E345"/>
  <c r="E201"/>
  <c r="E217"/>
  <c r="E237"/>
  <c r="E238"/>
  <c r="E414"/>
  <c r="E355"/>
  <c r="E421"/>
  <c r="E105"/>
  <c r="E416"/>
  <c r="E413"/>
  <c r="E340"/>
  <c r="E106"/>
  <c r="E261"/>
  <c r="E220"/>
  <c r="E348"/>
  <c r="E411"/>
  <c r="E107"/>
  <c r="E191"/>
  <c r="E73"/>
  <c r="E108"/>
  <c r="E120"/>
  <c r="E341"/>
  <c r="E248"/>
  <c r="E109"/>
  <c r="E165"/>
  <c r="E296"/>
  <c r="E489"/>
  <c r="E301"/>
  <c r="E110"/>
  <c r="E287"/>
  <c r="E213"/>
  <c r="E111"/>
  <c r="E94"/>
  <c r="E225"/>
  <c r="E85"/>
  <c r="E92"/>
  <c r="E460"/>
  <c r="E123"/>
  <c r="E511"/>
  <c r="E112"/>
  <c r="E113"/>
  <c r="E291"/>
  <c r="E300"/>
  <c r="E490"/>
  <c r="E86"/>
  <c r="E269"/>
  <c r="E93"/>
  <c r="E259"/>
  <c r="E75"/>
  <c r="E522"/>
  <c r="E464"/>
  <c r="E468"/>
  <c r="E486"/>
  <c r="E352"/>
  <c r="E173"/>
  <c r="E121"/>
  <c r="E142"/>
  <c r="E114"/>
  <c r="E262"/>
  <c r="E195"/>
  <c r="E499"/>
  <c r="E122"/>
  <c r="E115"/>
  <c r="E116"/>
  <c r="E276"/>
  <c r="E117"/>
  <c r="E144"/>
  <c r="E145"/>
  <c r="E135"/>
  <c r="E292"/>
  <c r="E146"/>
  <c r="E342"/>
  <c r="E360"/>
  <c r="E218"/>
  <c r="E256"/>
  <c r="E283"/>
  <c r="E181"/>
  <c r="E281"/>
  <c r="E253"/>
  <c r="E171"/>
  <c r="E137"/>
  <c r="E88"/>
  <c r="E48"/>
  <c r="G31"/>
  <c r="G32"/>
  <c r="G47"/>
  <c r="G51"/>
  <c r="G56"/>
  <c r="G66"/>
  <c r="G28"/>
  <c r="G33"/>
  <c r="G38"/>
  <c r="G39"/>
  <c r="G40"/>
  <c r="G41"/>
  <c r="G42"/>
  <c r="G43"/>
  <c r="G45"/>
  <c r="G46"/>
  <c r="G57"/>
  <c r="G58"/>
  <c r="G59"/>
  <c r="G61"/>
  <c r="G62"/>
  <c r="G70"/>
  <c r="G71"/>
  <c r="G10"/>
  <c r="G34"/>
  <c r="G36"/>
  <c r="G37"/>
  <c r="G52"/>
  <c r="G54"/>
  <c r="G12"/>
  <c r="G13"/>
  <c r="G21"/>
  <c r="G26"/>
  <c r="G35"/>
  <c r="G44"/>
  <c r="G60"/>
  <c r="G63"/>
  <c r="G67"/>
  <c r="G11"/>
  <c r="G72"/>
  <c r="G29"/>
  <c r="G50"/>
  <c r="G68"/>
  <c r="G14"/>
  <c r="G15"/>
  <c r="G16"/>
  <c r="G17"/>
  <c r="G18"/>
  <c r="G19"/>
  <c r="G20"/>
  <c r="G22"/>
  <c r="G24"/>
  <c r="G27"/>
  <c r="G49"/>
  <c r="G53"/>
  <c r="G55"/>
  <c r="G64"/>
  <c r="G69"/>
  <c r="G9"/>
  <c r="G487"/>
  <c r="G25"/>
  <c r="G462"/>
  <c r="G30"/>
  <c r="G23"/>
  <c r="G65"/>
  <c r="G445"/>
  <c r="G372"/>
  <c r="G446"/>
  <c r="G333"/>
  <c r="G343"/>
  <c r="G282"/>
  <c r="G208"/>
  <c r="G444"/>
  <c r="G389"/>
  <c r="G400"/>
  <c r="G118"/>
  <c r="G484"/>
  <c r="G254"/>
  <c r="G481"/>
  <c r="G516"/>
  <c r="G454"/>
  <c r="G493"/>
  <c r="G236"/>
  <c r="G405"/>
  <c r="G386"/>
  <c r="G264"/>
  <c r="G503"/>
  <c r="G288"/>
  <c r="G202"/>
  <c r="G398"/>
  <c r="G423"/>
  <c r="G385"/>
  <c r="G505"/>
  <c r="G433"/>
  <c r="G425"/>
  <c r="G430"/>
  <c r="G510"/>
  <c r="G526"/>
  <c r="G119"/>
  <c r="G212"/>
  <c r="G312"/>
  <c r="G375"/>
  <c r="G314"/>
  <c r="G494"/>
  <c r="G374"/>
  <c r="G346"/>
  <c r="G455"/>
  <c r="G525"/>
  <c r="G357"/>
  <c r="G509"/>
  <c r="G451"/>
  <c r="G440"/>
  <c r="G313"/>
  <c r="G228"/>
  <c r="G198"/>
  <c r="G289"/>
  <c r="G329"/>
  <c r="G441"/>
  <c r="G395"/>
  <c r="G415"/>
  <c r="G185"/>
  <c r="G193"/>
  <c r="G205"/>
  <c r="G186"/>
  <c r="G233"/>
  <c r="G401"/>
  <c r="G174"/>
  <c r="G361"/>
  <c r="G232"/>
  <c r="G309"/>
  <c r="G432"/>
  <c r="G175"/>
  <c r="G376"/>
  <c r="G399"/>
  <c r="G324"/>
  <c r="G325"/>
  <c r="G326"/>
  <c r="G272"/>
  <c r="G222"/>
  <c r="G304"/>
  <c r="G480"/>
  <c r="G210"/>
  <c r="G299"/>
  <c r="G351"/>
  <c r="G91"/>
  <c r="G427"/>
  <c r="G478"/>
  <c r="G463"/>
  <c r="G387"/>
  <c r="G234"/>
  <c r="G524"/>
  <c r="G482"/>
  <c r="G512"/>
  <c r="G449"/>
  <c r="G350"/>
  <c r="G496"/>
  <c r="G476"/>
  <c r="G495"/>
  <c r="G434"/>
  <c r="G302"/>
  <c r="G246"/>
  <c r="G523"/>
  <c r="G306"/>
  <c r="G470"/>
  <c r="G392"/>
  <c r="G452"/>
  <c r="G506"/>
  <c r="G79"/>
  <c r="G514"/>
  <c r="G453"/>
  <c r="G457"/>
  <c r="G280"/>
  <c r="G404"/>
  <c r="G327"/>
  <c r="G391"/>
  <c r="G328"/>
  <c r="G176"/>
  <c r="G194"/>
  <c r="G383"/>
  <c r="G384"/>
  <c r="G483"/>
  <c r="G491"/>
  <c r="G290"/>
  <c r="G479"/>
  <c r="G230"/>
  <c r="G125"/>
  <c r="G424"/>
  <c r="G477"/>
  <c r="G245"/>
  <c r="G521"/>
  <c r="G467"/>
  <c r="G488"/>
  <c r="G235"/>
  <c r="G371"/>
  <c r="G373"/>
  <c r="G466"/>
  <c r="G335"/>
  <c r="G365"/>
  <c r="G410"/>
  <c r="G438"/>
  <c r="G255"/>
  <c r="G501"/>
  <c r="G492"/>
  <c r="G407"/>
  <c r="G428"/>
  <c r="G497"/>
  <c r="G504"/>
  <c r="G498"/>
  <c r="G500"/>
  <c r="G178"/>
  <c r="G231"/>
  <c r="G286"/>
  <c r="G187"/>
  <c r="G507"/>
  <c r="G308"/>
  <c r="G364"/>
  <c r="G77"/>
  <c r="G170"/>
  <c r="G100"/>
  <c r="G508"/>
  <c r="G197"/>
  <c r="G519"/>
  <c r="G469"/>
  <c r="G206"/>
  <c r="G330"/>
  <c r="G274"/>
  <c r="G179"/>
  <c r="G419"/>
  <c r="G229"/>
  <c r="G74"/>
  <c r="G472"/>
  <c r="G223"/>
  <c r="G518"/>
  <c r="G447"/>
  <c r="G377"/>
  <c r="G412"/>
  <c r="G240"/>
  <c r="G426"/>
  <c r="G295"/>
  <c r="G207"/>
  <c r="G378"/>
  <c r="G474"/>
  <c r="G265"/>
  <c r="G128"/>
  <c r="G153"/>
  <c r="G169"/>
  <c r="G154"/>
  <c r="G155"/>
  <c r="G196"/>
  <c r="G317"/>
  <c r="G318"/>
  <c r="G247"/>
  <c r="G239"/>
  <c r="G417"/>
  <c r="G334"/>
  <c r="G422"/>
  <c r="G277"/>
  <c r="G402"/>
  <c r="G379"/>
  <c r="G359"/>
  <c r="G331"/>
  <c r="G129"/>
  <c r="G126"/>
  <c r="G156"/>
  <c r="G353"/>
  <c r="G80"/>
  <c r="G323"/>
  <c r="G380"/>
  <c r="G381"/>
  <c r="G293"/>
  <c r="G151"/>
  <c r="G140"/>
  <c r="G517"/>
  <c r="G475"/>
  <c r="G127"/>
  <c r="G273"/>
  <c r="G408"/>
  <c r="G382"/>
  <c r="G270"/>
  <c r="G241"/>
  <c r="G221"/>
  <c r="G485"/>
  <c r="G242"/>
  <c r="G431"/>
  <c r="G215"/>
  <c r="G152"/>
  <c r="G332"/>
  <c r="G297"/>
  <c r="G278"/>
  <c r="G403"/>
  <c r="G180"/>
  <c r="G358"/>
  <c r="G157"/>
  <c r="G315"/>
  <c r="G158"/>
  <c r="G456"/>
  <c r="G396"/>
  <c r="G183"/>
  <c r="G458"/>
  <c r="G250"/>
  <c r="G243"/>
  <c r="G252"/>
  <c r="G188"/>
  <c r="G448"/>
  <c r="G159"/>
  <c r="G266"/>
  <c r="G216"/>
  <c r="G199"/>
  <c r="G435"/>
  <c r="G78"/>
  <c r="G184"/>
  <c r="G148"/>
  <c r="G284"/>
  <c r="G81"/>
  <c r="G319"/>
  <c r="G136"/>
  <c r="G200"/>
  <c r="G163"/>
  <c r="G139"/>
  <c r="G138"/>
  <c r="G294"/>
  <c r="G279"/>
  <c r="G450"/>
  <c r="G134"/>
  <c r="G305"/>
  <c r="G209"/>
  <c r="G167"/>
  <c r="G459"/>
  <c r="G502"/>
  <c r="G393"/>
  <c r="G354"/>
  <c r="G203"/>
  <c r="G409"/>
  <c r="G388"/>
  <c r="G390"/>
  <c r="G356"/>
  <c r="G513"/>
  <c r="G437"/>
  <c r="G442"/>
  <c r="G160"/>
  <c r="G82"/>
  <c r="G204"/>
  <c r="G439"/>
  <c r="G321"/>
  <c r="G271"/>
  <c r="G161"/>
  <c r="G219"/>
  <c r="G311"/>
  <c r="G418"/>
  <c r="G367"/>
  <c r="G87"/>
  <c r="G96"/>
  <c r="G168"/>
  <c r="G310"/>
  <c r="G150"/>
  <c r="G166"/>
  <c r="G397"/>
  <c r="G130"/>
  <c r="G257"/>
  <c r="G214"/>
  <c r="G465"/>
  <c r="G420"/>
  <c r="G89"/>
  <c r="G124"/>
  <c r="G260"/>
  <c r="G189"/>
  <c r="G368"/>
  <c r="G83"/>
  <c r="G162"/>
  <c r="G97"/>
  <c r="G131"/>
  <c r="G172"/>
  <c r="G99"/>
  <c r="G285"/>
  <c r="G84"/>
  <c r="G322"/>
  <c r="G98"/>
  <c r="G132"/>
  <c r="G406"/>
  <c r="G133"/>
  <c r="G316"/>
  <c r="G443"/>
  <c r="G143"/>
  <c r="G141"/>
  <c r="G90"/>
  <c r="G211"/>
  <c r="G263"/>
  <c r="G224"/>
  <c r="G147"/>
  <c r="G394"/>
  <c r="G251"/>
  <c r="G190"/>
  <c r="G182"/>
  <c r="G436"/>
  <c r="G177"/>
  <c r="G307"/>
  <c r="G95"/>
  <c r="G244"/>
  <c r="G303"/>
  <c r="G267"/>
  <c r="G192"/>
  <c r="G344"/>
  <c r="G258"/>
  <c r="G320"/>
  <c r="G101"/>
  <c r="G149"/>
  <c r="G102"/>
  <c r="G337"/>
  <c r="G164"/>
  <c r="G370"/>
  <c r="G226"/>
  <c r="G275"/>
  <c r="G103"/>
  <c r="G227"/>
  <c r="G473"/>
  <c r="G429"/>
  <c r="G471"/>
  <c r="G520"/>
  <c r="G366"/>
  <c r="G347"/>
  <c r="G298"/>
  <c r="G336"/>
  <c r="G349"/>
  <c r="G76"/>
  <c r="G363"/>
  <c r="G249"/>
  <c r="G268"/>
  <c r="G104"/>
  <c r="G338"/>
  <c r="G362"/>
  <c r="G369"/>
  <c r="G515"/>
  <c r="G339"/>
  <c r="G461"/>
  <c r="G345"/>
  <c r="G201"/>
  <c r="G217"/>
  <c r="G237"/>
  <c r="G238"/>
  <c r="G414"/>
  <c r="G355"/>
  <c r="G421"/>
  <c r="G105"/>
  <c r="G416"/>
  <c r="G413"/>
  <c r="G340"/>
  <c r="G106"/>
  <c r="G261"/>
  <c r="G220"/>
  <c r="G348"/>
  <c r="G411"/>
  <c r="G107"/>
  <c r="G191"/>
  <c r="G73"/>
  <c r="G108"/>
  <c r="G120"/>
  <c r="G341"/>
  <c r="G248"/>
  <c r="G109"/>
  <c r="G165"/>
  <c r="G296"/>
  <c r="G489"/>
  <c r="G301"/>
  <c r="G110"/>
  <c r="G287"/>
  <c r="G213"/>
  <c r="G111"/>
  <c r="G94"/>
  <c r="G225"/>
  <c r="G85"/>
  <c r="G92"/>
  <c r="G460"/>
  <c r="G123"/>
  <c r="G511"/>
  <c r="G112"/>
  <c r="G113"/>
  <c r="G291"/>
  <c r="G300"/>
  <c r="G490"/>
  <c r="G86"/>
  <c r="G269"/>
  <c r="G93"/>
  <c r="G259"/>
  <c r="G75"/>
  <c r="G522"/>
  <c r="G464"/>
  <c r="G468"/>
  <c r="G486"/>
  <c r="G352"/>
  <c r="G173"/>
  <c r="G121"/>
  <c r="G142"/>
  <c r="G114"/>
  <c r="G262"/>
  <c r="G195"/>
  <c r="G499"/>
  <c r="G122"/>
  <c r="G115"/>
  <c r="G116"/>
  <c r="G276"/>
  <c r="G117"/>
  <c r="G144"/>
  <c r="G145"/>
  <c r="G135"/>
  <c r="G292"/>
  <c r="G146"/>
  <c r="G342"/>
  <c r="G360"/>
  <c r="G218"/>
  <c r="G256"/>
  <c r="G283"/>
  <c r="G181"/>
  <c r="G281"/>
  <c r="G253"/>
  <c r="G171"/>
  <c r="G137"/>
  <c r="G88"/>
  <c r="G48"/>
  <c r="T71" i="3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70"/>
  <c r="T68"/>
  <c r="T69"/>
  <c r="T67"/>
  <c r="S68"/>
  <c r="S69"/>
  <c r="S67"/>
  <c r="T63"/>
  <c r="T64"/>
  <c r="T65"/>
  <c r="T66"/>
  <c r="S66"/>
  <c r="S65"/>
  <c r="S64"/>
  <c r="S63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T4"/>
  <c r="S4"/>
  <c r="E6" i="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1"/>
  <c r="E462"/>
  <c r="E463"/>
  <c r="E465"/>
  <c r="E467"/>
  <c r="E468"/>
  <c r="E469"/>
  <c r="E470"/>
  <c r="E471"/>
  <c r="E472"/>
  <c r="E473"/>
  <c r="E474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"/>
  <c r="D518"/>
  <c r="E518" s="1"/>
  <c r="B10" i="4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K260" l="1"/>
  <c r="K465"/>
  <c r="K397"/>
  <c r="K168"/>
  <c r="K418"/>
  <c r="K271"/>
  <c r="K470"/>
  <c r="K496"/>
  <c r="K463"/>
  <c r="K304"/>
  <c r="K175"/>
  <c r="K186"/>
  <c r="K289"/>
  <c r="K525"/>
  <c r="K430"/>
  <c r="K487"/>
  <c r="K302"/>
  <c r="K482"/>
  <c r="K351"/>
  <c r="K325"/>
  <c r="K361"/>
  <c r="K415"/>
  <c r="K440"/>
  <c r="K494"/>
  <c r="K212"/>
  <c r="K385"/>
  <c r="K288"/>
  <c r="K405"/>
  <c r="K516"/>
  <c r="K118"/>
  <c r="K208"/>
  <c r="K446"/>
  <c r="K99"/>
  <c r="K162"/>
  <c r="K29"/>
  <c r="K21"/>
  <c r="K13"/>
  <c r="H527"/>
  <c r="K25"/>
  <c r="K17"/>
  <c r="K69"/>
  <c r="K65"/>
  <c r="K61"/>
  <c r="K57"/>
  <c r="K53"/>
  <c r="K49"/>
  <c r="K513"/>
  <c r="K409"/>
  <c r="K502"/>
  <c r="K305"/>
  <c r="K294"/>
  <c r="K200"/>
  <c r="K45"/>
  <c r="K41"/>
  <c r="K171"/>
  <c r="K283"/>
  <c r="K342"/>
  <c r="K145"/>
  <c r="K116"/>
  <c r="K195"/>
  <c r="K121"/>
  <c r="K468"/>
  <c r="K259"/>
  <c r="K490"/>
  <c r="K112"/>
  <c r="K92"/>
  <c r="K111"/>
  <c r="K301"/>
  <c r="K109"/>
  <c r="K108"/>
  <c r="K107"/>
  <c r="K261"/>
  <c r="K416"/>
  <c r="K414"/>
  <c r="K201"/>
  <c r="K515"/>
  <c r="K104"/>
  <c r="K76"/>
  <c r="K347"/>
  <c r="K429"/>
  <c r="K275"/>
  <c r="K337"/>
  <c r="K320"/>
  <c r="K192"/>
  <c r="K95"/>
  <c r="K182"/>
  <c r="K147"/>
  <c r="K90"/>
  <c r="K316"/>
  <c r="K98"/>
  <c r="K284"/>
  <c r="K435"/>
  <c r="K159"/>
  <c r="K243"/>
  <c r="K396"/>
  <c r="K315"/>
  <c r="K403"/>
  <c r="K152"/>
  <c r="K242"/>
  <c r="K270"/>
  <c r="K127"/>
  <c r="K151"/>
  <c r="K323"/>
  <c r="K9"/>
  <c r="K137"/>
  <c r="K181"/>
  <c r="K360"/>
  <c r="K135"/>
  <c r="K276"/>
  <c r="K499"/>
  <c r="K142"/>
  <c r="K486"/>
  <c r="K75"/>
  <c r="K86"/>
  <c r="K113"/>
  <c r="K460"/>
  <c r="K94"/>
  <c r="K110"/>
  <c r="K165"/>
  <c r="K120"/>
  <c r="K220"/>
  <c r="K413"/>
  <c r="K355"/>
  <c r="K217"/>
  <c r="K339"/>
  <c r="K338"/>
  <c r="K363"/>
  <c r="K298"/>
  <c r="K471"/>
  <c r="K103"/>
  <c r="K164"/>
  <c r="K101"/>
  <c r="K244"/>
  <c r="K436"/>
  <c r="K394"/>
  <c r="K211"/>
  <c r="K443"/>
  <c r="K132"/>
  <c r="K285"/>
  <c r="K97"/>
  <c r="K189"/>
  <c r="K420"/>
  <c r="K130"/>
  <c r="K310"/>
  <c r="K367"/>
  <c r="K161"/>
  <c r="K204"/>
  <c r="K437"/>
  <c r="K388"/>
  <c r="K393"/>
  <c r="K209"/>
  <c r="K279"/>
  <c r="K163"/>
  <c r="K78"/>
  <c r="K266"/>
  <c r="K252"/>
  <c r="K183"/>
  <c r="K180"/>
  <c r="K332"/>
  <c r="K431"/>
  <c r="K241"/>
  <c r="K273"/>
  <c r="K140"/>
  <c r="K380"/>
  <c r="K156"/>
  <c r="K359"/>
  <c r="K422"/>
  <c r="K247"/>
  <c r="K155"/>
  <c r="K128"/>
  <c r="K240"/>
  <c r="K518"/>
  <c r="K229"/>
  <c r="K330"/>
  <c r="K197"/>
  <c r="K77"/>
  <c r="K187"/>
  <c r="K500"/>
  <c r="K428"/>
  <c r="K255"/>
  <c r="K335"/>
  <c r="K235"/>
  <c r="K245"/>
  <c r="K230"/>
  <c r="K483"/>
  <c r="K176"/>
  <c r="K404"/>
  <c r="K514"/>
  <c r="K392"/>
  <c r="K246"/>
  <c r="K476"/>
  <c r="K512"/>
  <c r="K387"/>
  <c r="K91"/>
  <c r="K480"/>
  <c r="K326"/>
  <c r="K376"/>
  <c r="K232"/>
  <c r="K233"/>
  <c r="K185"/>
  <c r="K329"/>
  <c r="K313"/>
  <c r="K357"/>
  <c r="K374"/>
  <c r="K312"/>
  <c r="K510"/>
  <c r="K505"/>
  <c r="K202"/>
  <c r="K386"/>
  <c r="K454"/>
  <c r="K484"/>
  <c r="K444"/>
  <c r="K333"/>
  <c r="K462"/>
  <c r="K70"/>
  <c r="K66"/>
  <c r="K62"/>
  <c r="K58"/>
  <c r="K54"/>
  <c r="K50"/>
  <c r="K46"/>
  <c r="K42"/>
  <c r="K38"/>
  <c r="K34"/>
  <c r="K30"/>
  <c r="K26"/>
  <c r="K22"/>
  <c r="K18"/>
  <c r="K14"/>
  <c r="K10"/>
  <c r="K88"/>
  <c r="K281"/>
  <c r="K218"/>
  <c r="K292"/>
  <c r="K117"/>
  <c r="K122"/>
  <c r="K114"/>
  <c r="K352"/>
  <c r="K522"/>
  <c r="K269"/>
  <c r="K291"/>
  <c r="K123"/>
  <c r="K225"/>
  <c r="K287"/>
  <c r="K296"/>
  <c r="K341"/>
  <c r="K191"/>
  <c r="K348"/>
  <c r="K340"/>
  <c r="K421"/>
  <c r="K237"/>
  <c r="K461"/>
  <c r="K362"/>
  <c r="K249"/>
  <c r="K336"/>
  <c r="K520"/>
  <c r="K227"/>
  <c r="K370"/>
  <c r="K149"/>
  <c r="K344"/>
  <c r="K303"/>
  <c r="K177"/>
  <c r="K251"/>
  <c r="K263"/>
  <c r="K143"/>
  <c r="K406"/>
  <c r="K84"/>
  <c r="K131"/>
  <c r="K368"/>
  <c r="K89"/>
  <c r="K257"/>
  <c r="K150"/>
  <c r="K87"/>
  <c r="K219"/>
  <c r="K439"/>
  <c r="K442"/>
  <c r="K390"/>
  <c r="K354"/>
  <c r="K167"/>
  <c r="K450"/>
  <c r="K139"/>
  <c r="K319"/>
  <c r="K184"/>
  <c r="K216"/>
  <c r="K188"/>
  <c r="K458"/>
  <c r="K158"/>
  <c r="K358"/>
  <c r="K297"/>
  <c r="K221"/>
  <c r="K408"/>
  <c r="K517"/>
  <c r="K381"/>
  <c r="K353"/>
  <c r="K331"/>
  <c r="K277"/>
  <c r="K239"/>
  <c r="K196"/>
  <c r="K153"/>
  <c r="K378"/>
  <c r="K426"/>
  <c r="K447"/>
  <c r="K74"/>
  <c r="K274"/>
  <c r="K519"/>
  <c r="K170"/>
  <c r="K507"/>
  <c r="K178"/>
  <c r="K497"/>
  <c r="K501"/>
  <c r="K365"/>
  <c r="K371"/>
  <c r="K521"/>
  <c r="K125"/>
  <c r="K491"/>
  <c r="K194"/>
  <c r="K327"/>
  <c r="K453"/>
  <c r="K452"/>
  <c r="K523"/>
  <c r="K495"/>
  <c r="K449"/>
  <c r="K234"/>
  <c r="K427"/>
  <c r="K210"/>
  <c r="K272"/>
  <c r="K399"/>
  <c r="K309"/>
  <c r="K401"/>
  <c r="K193"/>
  <c r="K441"/>
  <c r="K228"/>
  <c r="K509"/>
  <c r="K346"/>
  <c r="K375"/>
  <c r="K526"/>
  <c r="K433"/>
  <c r="K398"/>
  <c r="K264"/>
  <c r="K493"/>
  <c r="K254"/>
  <c r="K389"/>
  <c r="K343"/>
  <c r="K445"/>
  <c r="K71"/>
  <c r="K67"/>
  <c r="K63"/>
  <c r="K59"/>
  <c r="K55"/>
  <c r="K51"/>
  <c r="K47"/>
  <c r="K43"/>
  <c r="K39"/>
  <c r="K35"/>
  <c r="K31"/>
  <c r="K27"/>
  <c r="K23"/>
  <c r="K19"/>
  <c r="K15"/>
  <c r="K11"/>
  <c r="K253"/>
  <c r="K256"/>
  <c r="K146"/>
  <c r="K144"/>
  <c r="K115"/>
  <c r="K262"/>
  <c r="K173"/>
  <c r="K464"/>
  <c r="K93"/>
  <c r="K300"/>
  <c r="K511"/>
  <c r="K85"/>
  <c r="K213"/>
  <c r="K489"/>
  <c r="K248"/>
  <c r="K73"/>
  <c r="K411"/>
  <c r="K106"/>
  <c r="K105"/>
  <c r="K238"/>
  <c r="K345"/>
  <c r="K369"/>
  <c r="K268"/>
  <c r="K349"/>
  <c r="K366"/>
  <c r="K473"/>
  <c r="K226"/>
  <c r="K102"/>
  <c r="K258"/>
  <c r="K267"/>
  <c r="K307"/>
  <c r="K190"/>
  <c r="K224"/>
  <c r="K141"/>
  <c r="K133"/>
  <c r="K322"/>
  <c r="K172"/>
  <c r="K83"/>
  <c r="K124"/>
  <c r="K214"/>
  <c r="K166"/>
  <c r="K96"/>
  <c r="K311"/>
  <c r="K321"/>
  <c r="K160"/>
  <c r="K356"/>
  <c r="K203"/>
  <c r="K459"/>
  <c r="K134"/>
  <c r="K138"/>
  <c r="K136"/>
  <c r="K148"/>
  <c r="K199"/>
  <c r="K448"/>
  <c r="K250"/>
  <c r="K456"/>
  <c r="K157"/>
  <c r="K278"/>
  <c r="K215"/>
  <c r="K485"/>
  <c r="K382"/>
  <c r="K475"/>
  <c r="K293"/>
  <c r="K129"/>
  <c r="K402"/>
  <c r="K417"/>
  <c r="K317"/>
  <c r="K169"/>
  <c r="K474"/>
  <c r="K295"/>
  <c r="K377"/>
  <c r="K472"/>
  <c r="K179"/>
  <c r="K469"/>
  <c r="K100"/>
  <c r="K308"/>
  <c r="K231"/>
  <c r="K504"/>
  <c r="K492"/>
  <c r="K410"/>
  <c r="K373"/>
  <c r="K467"/>
  <c r="K424"/>
  <c r="K290"/>
  <c r="K383"/>
  <c r="K391"/>
  <c r="K457"/>
  <c r="K506"/>
  <c r="K306"/>
  <c r="K434"/>
  <c r="K350"/>
  <c r="K524"/>
  <c r="K478"/>
  <c r="K299"/>
  <c r="K222"/>
  <c r="K324"/>
  <c r="K432"/>
  <c r="K174"/>
  <c r="K205"/>
  <c r="K395"/>
  <c r="K198"/>
  <c r="K451"/>
  <c r="K455"/>
  <c r="K314"/>
  <c r="K119"/>
  <c r="K425"/>
  <c r="K423"/>
  <c r="K503"/>
  <c r="K236"/>
  <c r="K481"/>
  <c r="K400"/>
  <c r="K282"/>
  <c r="K372"/>
  <c r="K72"/>
  <c r="K68"/>
  <c r="K64"/>
  <c r="K60"/>
  <c r="K56"/>
  <c r="K52"/>
  <c r="K48"/>
  <c r="K44"/>
  <c r="K40"/>
  <c r="K36"/>
  <c r="K32"/>
  <c r="K28"/>
  <c r="K24"/>
  <c r="K20"/>
  <c r="K16"/>
  <c r="K12"/>
</calcChain>
</file>

<file path=xl/sharedStrings.xml><?xml version="1.0" encoding="utf-8"?>
<sst xmlns="http://schemas.openxmlformats.org/spreadsheetml/2006/main" count="3325" uniqueCount="739">
  <si>
    <t>Processo : 00001 - CELETISTA/ESTAGIARIO     Período : 202001     Pagamento : 01     Roteiro : FOL</t>
  </si>
  <si>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</si>
  <si>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</si>
  <si>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</si>
  <si>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</si>
  <si>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</si>
  <si>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</si>
  <si>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</si>
  <si>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</si>
  <si>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</si>
  <si>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</si>
  <si>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</si>
  <si>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</si>
  <si>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</si>
  <si>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</si>
  <si>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</si>
  <si>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</si>
  <si>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</si>
  <si>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</si>
  <si>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</si>
  <si>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</si>
  <si>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</si>
  <si>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</si>
  <si>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</si>
  <si>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</si>
  <si>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</si>
  <si>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</si>
  <si>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</si>
  <si>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</si>
  <si>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</si>
  <si>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</si>
  <si>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</si>
  <si>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</si>
  <si>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</si>
  <si>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</si>
  <si>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</si>
  <si>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</si>
  <si>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</si>
  <si>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</si>
  <si>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</si>
  <si>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</si>
  <si>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</si>
  <si>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</si>
  <si>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</si>
  <si>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</si>
  <si>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</si>
  <si>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</si>
  <si>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</si>
  <si>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</si>
  <si>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</si>
  <si>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</si>
  <si>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</si>
  <si>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</si>
  <si>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</si>
  <si>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</si>
  <si>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</si>
  <si>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</si>
  <si>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</si>
  <si>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</si>
  <si>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</si>
  <si>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</si>
  <si>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</si>
  <si>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</si>
  <si>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</si>
  <si>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</si>
  <si>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</si>
  <si>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</si>
  <si>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</si>
  <si>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</si>
  <si>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</si>
  <si>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</si>
  <si>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</si>
  <si>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</si>
  <si>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</si>
  <si>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</si>
  <si>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</si>
  <si>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</si>
  <si>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</si>
  <si>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</si>
  <si>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</si>
  <si>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</si>
  <si>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</si>
  <si>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</si>
  <si>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</si>
  <si>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</si>
  <si>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</si>
  <si>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</si>
  <si>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</si>
  <si>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</si>
  <si>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</si>
  <si>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</si>
  <si>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</si>
  <si>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</si>
  <si>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</si>
  <si>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</si>
  <si>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</si>
  <si>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</si>
  <si>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</si>
  <si>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</si>
  <si>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</si>
  <si>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</si>
  <si>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</si>
  <si>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</si>
  <si>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</si>
  <si>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</si>
  <si>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</si>
  <si>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</si>
  <si>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</si>
  <si>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</si>
  <si>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</si>
  <si>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</si>
  <si>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</si>
  <si>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</si>
  <si>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</si>
  <si>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</si>
  <si>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</si>
  <si>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</si>
  <si>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</si>
  <si>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</si>
  <si>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</si>
  <si>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</si>
  <si>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</si>
  <si>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</si>
  <si>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</si>
  <si>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</si>
  <si>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</si>
  <si>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</si>
  <si>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</si>
  <si>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</si>
  <si>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</si>
  <si>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</si>
  <si>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</si>
  <si>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</si>
  <si>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</si>
  <si>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</si>
  <si>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</si>
  <si>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</si>
  <si>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</si>
  <si>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</si>
  <si>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</si>
  <si>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</si>
  <si>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</si>
  <si>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</si>
  <si>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</si>
  <si>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</si>
  <si>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</si>
  <si>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</si>
  <si>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</si>
  <si>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</si>
  <si>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</si>
  <si>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</si>
  <si>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</si>
  <si>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</si>
  <si>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</si>
  <si>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</si>
  <si>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</si>
  <si>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</si>
  <si>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</si>
  <si>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</si>
  <si>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</si>
  <si>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</si>
  <si>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</si>
  <si>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</si>
  <si>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</si>
  <si>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</si>
  <si>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</si>
  <si>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</si>
  <si>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</si>
  <si>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</si>
  <si>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</si>
  <si>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</si>
  <si>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</si>
  <si>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</si>
  <si>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</si>
  <si>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</si>
  <si>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</si>
  <si>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</si>
  <si>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</si>
  <si>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</si>
  <si>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</si>
  <si>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</si>
  <si>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</si>
  <si>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</si>
  <si>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</si>
  <si>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</si>
  <si>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</si>
  <si>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</si>
  <si>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</si>
  <si>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</si>
  <si>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</si>
  <si>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</si>
  <si>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</si>
  <si>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</si>
  <si>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</si>
  <si>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</si>
  <si>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</si>
  <si>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</si>
  <si>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</si>
  <si>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</si>
  <si>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</si>
  <si>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</si>
  <si>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</si>
  <si>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</si>
  <si>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</si>
  <si>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</si>
  <si>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</si>
  <si>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</si>
  <si>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</si>
  <si>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</si>
  <si>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</si>
  <si>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</si>
  <si>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</si>
  <si>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</si>
  <si>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</si>
  <si>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</si>
  <si>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</si>
  <si>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</si>
  <si>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</si>
  <si>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</si>
  <si>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</si>
  <si>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</si>
  <si>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</si>
  <si>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</si>
  <si>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</si>
  <si>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</si>
  <si>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</si>
  <si>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</si>
  <si>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</si>
  <si>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</si>
  <si>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</si>
  <si>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</si>
  <si>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</si>
  <si>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</si>
  <si>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</si>
  <si>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</si>
  <si>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</si>
  <si>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</si>
  <si>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</si>
  <si>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</si>
  <si>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</si>
  <si>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</si>
  <si>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</si>
  <si>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</si>
  <si>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</si>
  <si>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</si>
  <si>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</si>
  <si>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</si>
  <si>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</si>
  <si>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</si>
  <si>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</si>
  <si>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</si>
  <si>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</si>
  <si>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</si>
  <si>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</si>
  <si>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</si>
  <si>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</si>
  <si>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</si>
  <si>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</si>
  <si>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</si>
  <si>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</si>
  <si>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</si>
  <si>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</si>
  <si>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</si>
  <si>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</si>
  <si>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</si>
  <si>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</si>
  <si>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</si>
  <si>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</si>
  <si>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</si>
  <si>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</si>
  <si>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</si>
  <si>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</si>
  <si>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</si>
  <si>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</si>
  <si>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</si>
  <si>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</si>
  <si>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</si>
  <si>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</si>
  <si>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</si>
  <si>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</si>
  <si>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</si>
  <si>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</si>
  <si>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</si>
  <si>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</si>
  <si>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</si>
  <si>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</si>
  <si>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</si>
  <si>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</si>
  <si>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</si>
  <si>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</si>
  <si>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</si>
  <si>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</si>
  <si>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</si>
  <si>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</si>
  <si>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</si>
  <si>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</si>
  <si>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</si>
  <si>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</si>
  <si>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</si>
  <si>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</si>
  <si>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</si>
  <si>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</si>
  <si>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</si>
  <si>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</si>
  <si>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</si>
  <si>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</si>
  <si>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</si>
  <si>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</si>
  <si>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</si>
  <si>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</si>
  <si>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</si>
  <si>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</si>
  <si>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</si>
  <si>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</si>
  <si>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</si>
  <si>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</si>
  <si>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</si>
  <si>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</si>
  <si>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</si>
  <si>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</si>
  <si>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</si>
  <si>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</si>
  <si>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</si>
  <si>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</si>
  <si>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</si>
  <si>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</si>
  <si>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</si>
  <si>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</si>
  <si>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</si>
  <si>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</si>
  <si>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</si>
  <si>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</si>
  <si>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</si>
  <si>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</si>
  <si>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</si>
  <si>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</si>
  <si>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</si>
  <si>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</si>
  <si>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</si>
  <si>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</si>
  <si>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</si>
  <si>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</si>
  <si>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</si>
  <si>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</si>
  <si>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</si>
  <si>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</si>
  <si>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</si>
  <si>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</si>
  <si>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</si>
  <si>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</si>
  <si>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</si>
  <si>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</si>
  <si>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</si>
  <si>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</si>
  <si>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</si>
  <si>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</si>
  <si>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</si>
  <si>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</si>
  <si>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</si>
  <si>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</si>
  <si>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</si>
  <si>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</si>
  <si>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</si>
  <si>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</si>
  <si>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</si>
  <si>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</si>
  <si>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</si>
  <si>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</si>
  <si>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</si>
  <si>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</si>
  <si>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</si>
  <si>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</si>
  <si>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</si>
  <si>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</si>
  <si>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</si>
  <si>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</si>
  <si>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</si>
  <si>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</si>
  <si>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</si>
  <si>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</si>
  <si>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</si>
  <si>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</si>
  <si>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</si>
  <si>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</si>
  <si>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</si>
  <si>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</si>
  <si>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</si>
  <si>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TARCISIO LAUREANO DOS SANTOS</t>
  </si>
  <si>
    <t>LUCIANA MARIA BASTO DE AQUINO</t>
  </si>
  <si>
    <t>GERMANA DE MELO LOBO FREIRE</t>
  </si>
  <si>
    <t>JOAO ALFREDO SOARES DE AVELLAR</t>
  </si>
  <si>
    <t>JAELLESON ELIAS DE SIQUEIRA</t>
  </si>
  <si>
    <t>TIAGO CHAVIER GONCALVES</t>
  </si>
  <si>
    <t>ISIS RUANA PARENTE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</si>
  <si>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</si>
  <si>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</si>
  <si>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</si>
  <si>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</si>
  <si>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</si>
  <si>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</si>
  <si>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</si>
  <si>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</si>
  <si>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SOFIA RODRIGUES DE F M COSTA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</si>
  <si>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</si>
  <si>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</si>
  <si>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</si>
  <si>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</si>
  <si>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</si>
  <si>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</si>
  <si>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</si>
  <si>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</si>
  <si>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</si>
  <si>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</si>
  <si>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</si>
  <si>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</si>
  <si>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</si>
  <si>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</si>
  <si>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</si>
  <si>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</si>
  <si>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</si>
  <si>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</si>
  <si>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</si>
  <si>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</si>
  <si>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</si>
  <si>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</si>
  <si>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</si>
  <si>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</si>
  <si>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</si>
  <si>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</si>
  <si>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</si>
  <si>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</si>
  <si>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</si>
  <si>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</si>
  <si>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</si>
  <si>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</si>
  <si>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</si>
  <si>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</si>
  <si>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</si>
  <si>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</si>
  <si>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</si>
  <si>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</si>
  <si>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</si>
  <si>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</si>
  <si>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</si>
  <si>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</si>
  <si>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</si>
  <si>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</si>
  <si>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</si>
  <si>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</si>
  <si>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</si>
  <si>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</si>
  <si>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</si>
  <si>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</si>
  <si>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</si>
  <si>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</si>
  <si>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</si>
  <si>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</si>
  <si>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</si>
  <si>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</si>
  <si>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</si>
  <si>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</si>
  <si>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</si>
  <si>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</si>
  <si>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</si>
  <si>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</si>
  <si>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</si>
  <si>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</si>
  <si>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</si>
  <si>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</si>
  <si>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</si>
  <si>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</si>
  <si>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</si>
  <si>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</si>
  <si>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</si>
  <si>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</si>
  <si>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</si>
  <si>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</si>
  <si>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</si>
  <si>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</si>
  <si>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</si>
  <si>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</si>
  <si>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</si>
  <si>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</si>
  <si>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</si>
  <si>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</si>
  <si>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</si>
  <si>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</si>
  <si>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</si>
  <si>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</si>
  <si>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</si>
  <si>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</si>
  <si>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</si>
  <si>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</si>
  <si>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</si>
  <si>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</si>
  <si>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</si>
  <si>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</si>
  <si>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</si>
  <si>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</si>
  <si>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</si>
  <si>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</si>
  <si>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</si>
  <si>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</si>
  <si>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</si>
  <si>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</si>
  <si>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</si>
  <si>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</si>
  <si>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</si>
  <si>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</si>
  <si>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</si>
  <si>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</si>
  <si>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</si>
  <si>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</si>
  <si>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</si>
  <si>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</si>
  <si>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</si>
  <si>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</si>
  <si>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</si>
  <si>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TOTAL LÍQUIDO</t>
  </si>
  <si>
    <t>BRUTO</t>
  </si>
  <si>
    <t>TOTAL VANTAGENS</t>
  </si>
  <si>
    <t>TOTAL DESCONTOS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</si>
  <si>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</si>
  <si>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</si>
  <si>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</si>
  <si>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</si>
  <si>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</si>
  <si>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</si>
  <si>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</si>
  <si>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</si>
  <si>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</si>
  <si>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</si>
  <si>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</si>
  <si>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</si>
  <si>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</si>
  <si>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</si>
  <si>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</si>
  <si>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</si>
  <si>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</si>
  <si>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</si>
  <si>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</si>
  <si>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</si>
  <si>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</si>
  <si>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</si>
  <si>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JOANA EVELYN A NASCIMENTO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</si>
  <si>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</si>
  <si>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</si>
  <si>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</si>
  <si>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</si>
  <si>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</si>
  <si>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</si>
  <si>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</si>
  <si>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</si>
  <si>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</si>
  <si>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</si>
  <si>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</si>
  <si>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</si>
  <si>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</si>
  <si>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</si>
  <si>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</si>
  <si>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</si>
  <si>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</si>
  <si>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</si>
  <si>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</si>
  <si>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</si>
  <si>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</si>
  <si>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</si>
  <si>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</si>
  <si>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</si>
  <si>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</si>
  <si>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</si>
  <si>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</si>
  <si>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</si>
  <si>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</si>
  <si>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</si>
  <si>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</si>
  <si>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</si>
  <si>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</si>
  <si>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</si>
  <si>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</si>
  <si>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</si>
  <si>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</si>
  <si>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</si>
  <si>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</si>
  <si>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</si>
  <si>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</si>
  <si>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</si>
  <si>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</si>
  <si>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</si>
  <si>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</si>
  <si>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</si>
  <si>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</si>
  <si>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</si>
  <si>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</si>
  <si>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</si>
  <si>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</si>
  <si>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</si>
  <si>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</si>
  <si>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</si>
  <si>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</si>
  <si>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</si>
  <si>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</si>
  <si>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</si>
  <si>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</si>
  <si>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</si>
  <si>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</si>
  <si>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</si>
  <si>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</si>
  <si>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</si>
  <si>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</si>
  <si>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</si>
  <si>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</si>
  <si>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</si>
  <si>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</si>
  <si>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</si>
  <si>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</si>
  <si>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</si>
  <si>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</si>
  <si>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</si>
  <si>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</si>
  <si>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</si>
  <si>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</si>
  <si>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</si>
  <si>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</si>
  <si>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</si>
  <si>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</si>
  <si>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</si>
  <si>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</si>
  <si>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</si>
  <si>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</si>
  <si>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</si>
  <si>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</si>
  <si>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</si>
  <si>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</si>
  <si>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</si>
  <si>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</si>
  <si>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</si>
  <si>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</si>
  <si>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</si>
  <si>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</si>
  <si>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</si>
  <si>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</si>
  <si>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</si>
  <si>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</si>
  <si>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</si>
  <si>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</si>
  <si>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</si>
  <si>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</si>
  <si>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</si>
  <si>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</si>
  <si>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</si>
  <si>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</si>
  <si>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</si>
  <si>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</si>
  <si>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</si>
  <si>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</si>
  <si>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</si>
  <si>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</si>
  <si>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</si>
  <si>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</si>
  <si>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</si>
  <si>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</si>
  <si>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</si>
  <si>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</si>
  <si>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</si>
  <si>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</si>
  <si>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</si>
  <si>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</si>
  <si>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</si>
  <si>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</si>
  <si>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</si>
  <si>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</si>
  <si>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</si>
  <si>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</si>
  <si>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</si>
  <si>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</si>
  <si>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</si>
  <si>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</si>
  <si>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</si>
  <si>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</si>
  <si>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</si>
  <si>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</si>
  <si>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</si>
  <si>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</si>
  <si>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</si>
  <si>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</si>
  <si>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</si>
  <si>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</si>
  <si>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</si>
  <si>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</si>
  <si>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</si>
  <si>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</si>
  <si>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</si>
  <si>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</si>
  <si>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</si>
  <si>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</si>
  <si>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</si>
  <si>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</si>
  <si>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</si>
  <si>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</si>
  <si>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</si>
  <si>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</si>
  <si>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</si>
  <si>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</si>
  <si>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</si>
  <si>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</si>
  <si>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</si>
  <si>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</si>
  <si>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</si>
  <si>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</si>
  <si>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</si>
  <si>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</si>
  <si>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</si>
  <si>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</si>
  <si>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</si>
  <si>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</si>
  <si>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</si>
  <si>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</si>
  <si>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</si>
  <si>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</si>
  <si>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</si>
  <si>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</si>
  <si>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</si>
  <si>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</si>
  <si>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</si>
  <si>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</si>
  <si>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</si>
  <si>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</si>
  <si>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</si>
  <si>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</si>
  <si>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</si>
  <si>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</si>
  <si>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</si>
  <si>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</si>
  <si>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DESLIGADO</t>
  </si>
  <si>
    <t>ATIVO</t>
  </si>
  <si>
    <t>LICENÇA</t>
  </si>
  <si>
    <t>RESUMO DA FOLHA DE JANEIRO/2020</t>
  </si>
  <si>
    <t>TOTAL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</si>
</sst>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0" fillId="0" borderId="0" xfId="0" applyBorder="1"/>
    <xf numFmtId="43" fontId="0" fillId="0" borderId="0" xfId="0" applyNumberFormat="1" applyBorder="1" applyAlignment="1">
      <alignment horizontal="center"/>
    </xf>
    <xf numFmtId="43" fontId="19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0" fillId="0" borderId="0" xfId="0" applyNumberFormat="1" applyFont="1" applyBorder="1" applyAlignment="1">
      <alignment horizontal="center"/>
    </xf>
    <xf numFmtId="0" fontId="0" fillId="33" borderId="0" xfId="0" applyNumberFormat="1" applyFont="1" applyFill="1" applyBorder="1" applyAlignment="1">
      <alignment horizontal="left"/>
    </xf>
    <xf numFmtId="0" fontId="0" fillId="33" borderId="0" xfId="0" applyFont="1" applyFill="1" applyBorder="1" applyAlignment="1">
      <alignment horizontal="left"/>
    </xf>
    <xf numFmtId="0" fontId="0" fillId="0" borderId="0" xfId="0" applyBorder="1" applyAlignment="1"/>
    <xf numFmtId="14" fontId="0" fillId="0" borderId="0" xfId="0" applyNumberFormat="1"/>
    <xf numFmtId="43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0" xfId="42"/>
    <xf numFmtId="0" fontId="19" fillId="0" borderId="10" xfId="0" applyFont="1" applyBorder="1" applyAlignment="1">
      <alignment horizontal="center"/>
    </xf>
    <xf numFmtId="43" fontId="0" fillId="0" borderId="10" xfId="0" applyNumberFormat="1" applyBorder="1" applyAlignment="1">
      <alignment horizontal="right"/>
    </xf>
    <xf numFmtId="0" fontId="21" fillId="0" borderId="0" xfId="0" applyFont="1"/>
    <xf numFmtId="43" fontId="21" fillId="0" borderId="10" xfId="0" applyNumberFormat="1" applyFont="1" applyBorder="1"/>
    <xf numFmtId="0" fontId="21" fillId="0" borderId="0" xfId="0" applyFont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43" fontId="21" fillId="34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56">
    <cellStyle name="20% - Ênfase1" xfId="19" builtinId="30" customBuiltin="1"/>
    <cellStyle name="20% - Ênfase1 2" xfId="44"/>
    <cellStyle name="20% - Ênfase2" xfId="23" builtinId="34" customBuiltin="1"/>
    <cellStyle name="20% - Ênfase2 2" xfId="46"/>
    <cellStyle name="20% - Ênfase3" xfId="27" builtinId="38" customBuiltin="1"/>
    <cellStyle name="20% - Ênfase3 2" xfId="48"/>
    <cellStyle name="20% - Ênfase4" xfId="31" builtinId="42" customBuiltin="1"/>
    <cellStyle name="20% - Ênfase4 2" xfId="50"/>
    <cellStyle name="20% - Ênfase5" xfId="35" builtinId="46" customBuiltin="1"/>
    <cellStyle name="20% - Ênfase5 2" xfId="52"/>
    <cellStyle name="20% - Ênfase6" xfId="39" builtinId="50" customBuiltin="1"/>
    <cellStyle name="20% - Ênfase6 2" xfId="54"/>
    <cellStyle name="40% - Ênfase1" xfId="20" builtinId="31" customBuiltin="1"/>
    <cellStyle name="40% - Ênfase1 2" xfId="45"/>
    <cellStyle name="40% - Ênfase2" xfId="24" builtinId="35" customBuiltin="1"/>
    <cellStyle name="40% - Ênfase2 2" xfId="47"/>
    <cellStyle name="40% - Ênfase3" xfId="28" builtinId="39" customBuiltin="1"/>
    <cellStyle name="40% - Ênfase3 2" xfId="49"/>
    <cellStyle name="40% - Ênfase4" xfId="32" builtinId="43" customBuiltin="1"/>
    <cellStyle name="40% - Ênfase4 2" xfId="51"/>
    <cellStyle name="40% - Ênfase5" xfId="36" builtinId="47" customBuiltin="1"/>
    <cellStyle name="40% - Ênfase5 2" xfId="53"/>
    <cellStyle name="40% - Ênfase6" xfId="40" builtinId="51" customBuiltin="1"/>
    <cellStyle name="40% - Ênfase6 2" xfId="55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ta" xfId="15" builtinId="10" customBuiltin="1"/>
    <cellStyle name="Nota 2" xfId="43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771524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27"/>
  <sheetViews>
    <sheetView tabSelected="1" topLeftCell="A489" zoomScaleNormal="100" workbookViewId="0">
      <selection activeCell="H527" sqref="H527:L527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15" bestFit="1" customWidth="1"/>
    <col min="9" max="9" width="16.85546875" style="15" bestFit="1" customWidth="1"/>
    <col min="10" max="10" width="17.28515625" style="15" bestFit="1" customWidth="1"/>
    <col min="11" max="11" width="19.5703125" style="15" bestFit="1" customWidth="1"/>
    <col min="12" max="12" width="14.85546875" style="15" bestFit="1" customWidth="1"/>
  </cols>
  <sheetData>
    <row r="2" spans="2:12" ht="12" customHeight="1">
      <c r="E2" s="29" t="s">
        <v>737</v>
      </c>
      <c r="F2" s="29"/>
      <c r="G2" s="29"/>
      <c r="H2" s="29"/>
      <c r="I2" s="29"/>
      <c r="K2"/>
    </row>
    <row r="3" spans="2:12" ht="12" customHeight="1">
      <c r="E3" s="29"/>
      <c r="F3" s="29"/>
      <c r="G3" s="29"/>
      <c r="H3" s="29"/>
      <c r="I3" s="29"/>
    </row>
    <row r="4" spans="2:12" ht="12" customHeight="1">
      <c r="E4" s="29"/>
      <c r="F4" s="29"/>
      <c r="G4" s="29"/>
      <c r="H4" s="29"/>
      <c r="I4" s="29"/>
    </row>
    <row r="8" spans="2:12" s="25" customFormat="1" ht="27">
      <c r="B8" s="26" t="s">
        <v>727</v>
      </c>
      <c r="C8" s="26" t="s">
        <v>550</v>
      </c>
      <c r="D8" s="26" t="s">
        <v>551</v>
      </c>
      <c r="E8" s="26" t="s">
        <v>552</v>
      </c>
      <c r="F8" s="26" t="s">
        <v>733</v>
      </c>
      <c r="G8" s="26" t="s">
        <v>553</v>
      </c>
      <c r="H8" s="27" t="s">
        <v>728</v>
      </c>
      <c r="I8" s="27" t="s">
        <v>729</v>
      </c>
      <c r="J8" s="27" t="s">
        <v>730</v>
      </c>
      <c r="K8" s="27" t="s">
        <v>731</v>
      </c>
      <c r="L8" s="27" t="s">
        <v>732</v>
      </c>
    </row>
    <row r="9" spans="2:12">
      <c r="B9" s="19">
        <v>1</v>
      </c>
      <c r="C9" s="19">
        <v>2274</v>
      </c>
      <c r="D9" s="18" t="s">
        <v>133</v>
      </c>
      <c r="E9" s="19" t="str">
        <f>IFERROR(VLOOKUP(C9,SRA!B:I,8,0),"")</f>
        <v>COM</v>
      </c>
      <c r="F9" s="21" t="s">
        <v>735</v>
      </c>
      <c r="G9" s="19" t="str">
        <f>IFERROR(VLOOKUP(VLOOKUP(C9,SRA!B:F,5,0),FUNÇÃO!A:B,2,0),"")</f>
        <v>DIRETOR COMERCIAL</v>
      </c>
      <c r="H9" s="17">
        <f>IFERROR(VLOOKUP(C9,SRA!B:T,18,0),"")</f>
        <v>0</v>
      </c>
      <c r="I9" s="17">
        <f>IFERROR(VLOOKUP(C9,SRA!B:T,19,0),"")</f>
        <v>9570.82</v>
      </c>
      <c r="J9" s="17">
        <f>IFERROR(VLOOKUP(C9,JANEIRO!B:F,3,0),"")</f>
        <v>9570.82</v>
      </c>
      <c r="K9" s="17">
        <f t="shared" ref="K9:K40" si="0">J9-L9</f>
        <v>2252.2700000000004</v>
      </c>
      <c r="L9" s="17">
        <f>IFERROR(VLOOKUP(C9,JANEIRO!B:F,5,0),"")</f>
        <v>7318.5499999999993</v>
      </c>
    </row>
    <row r="10" spans="2:12">
      <c r="B10" s="19">
        <f>B9+1</f>
        <v>2</v>
      </c>
      <c r="C10" s="19">
        <v>2279</v>
      </c>
      <c r="D10" s="18" t="s">
        <v>134</v>
      </c>
      <c r="E10" s="19" t="str">
        <f>IFERROR(VLOOKUP(C10,SRA!B:I,8,0),"")</f>
        <v>COM</v>
      </c>
      <c r="F10" s="21" t="s">
        <v>735</v>
      </c>
      <c r="G10" s="19" t="str">
        <f>IFERROR(VLOOKUP(VLOOKUP(C10,SRA!B:F,5,0),FUNÇÃO!A:B,2,0),"")</f>
        <v>ASSESSOR DIRETORIA</v>
      </c>
      <c r="H10" s="17">
        <f>IFERROR(VLOOKUP(C10,SRA!B:T,18,0),"")</f>
        <v>843.99</v>
      </c>
      <c r="I10" s="17">
        <f>IFERROR(VLOOKUP(C10,SRA!B:T,19,0),"")</f>
        <v>3375.95</v>
      </c>
      <c r="J10" s="17">
        <f>IFERROR(VLOOKUP(C10,JANEIRO!B:F,3,0),"")</f>
        <v>4219.9399999999996</v>
      </c>
      <c r="K10" s="17">
        <f t="shared" si="0"/>
        <v>2316.7599999999998</v>
      </c>
      <c r="L10" s="17">
        <f>IFERROR(VLOOKUP(C10,JANEIRO!B:F,5,0),"")</f>
        <v>1903.1799999999998</v>
      </c>
    </row>
    <row r="11" spans="2:12">
      <c r="B11" s="19">
        <f t="shared" ref="B11:B74" si="1">B10+1</f>
        <v>3</v>
      </c>
      <c r="C11" s="19">
        <v>2280</v>
      </c>
      <c r="D11" s="18" t="s">
        <v>135</v>
      </c>
      <c r="E11" s="19" t="str">
        <f>IFERROR(VLOOKUP(C11,SRA!B:I,8,0),"")</f>
        <v>COM</v>
      </c>
      <c r="F11" s="21" t="s">
        <v>735</v>
      </c>
      <c r="G11" s="19" t="str">
        <f>IFERROR(VLOOKUP(VLOOKUP(C11,SRA!B:F,5,0),FUNÇÃO!A:B,2,0),"")</f>
        <v>SECRETARIA</v>
      </c>
      <c r="H11" s="17">
        <f>IFERROR(VLOOKUP(C11,SRA!B:T,18,0),"")</f>
        <v>548.59</v>
      </c>
      <c r="I11" s="17">
        <f>IFERROR(VLOOKUP(C11,SRA!B:T,19,0),"")</f>
        <v>2194.37</v>
      </c>
      <c r="J11" s="17">
        <f>IFERROR(VLOOKUP(C11,JANEIRO!B:F,3,0),"")</f>
        <v>3657.28</v>
      </c>
      <c r="K11" s="17">
        <f t="shared" si="0"/>
        <v>3657.28</v>
      </c>
      <c r="L11" s="17">
        <f>IFERROR(VLOOKUP(C11,JANEIRO!B:F,5,0),"")</f>
        <v>0</v>
      </c>
    </row>
    <row r="12" spans="2:12">
      <c r="B12" s="19">
        <f t="shared" si="1"/>
        <v>4</v>
      </c>
      <c r="C12" s="19">
        <v>2291</v>
      </c>
      <c r="D12" s="18" t="s">
        <v>136</v>
      </c>
      <c r="E12" s="19" t="str">
        <f>IFERROR(VLOOKUP(C12,SRA!B:I,8,0),"")</f>
        <v>COM</v>
      </c>
      <c r="F12" s="21" t="s">
        <v>735</v>
      </c>
      <c r="G12" s="19" t="str">
        <f>IFERROR(VLOOKUP(VLOOKUP(C12,SRA!B:F,5,0),FUNÇÃO!A:B,2,0),"")</f>
        <v>GESTOR DE DESENV.</v>
      </c>
      <c r="H12" s="17">
        <f>IFERROR(VLOOKUP(C12,SRA!B:T,18,0),"")</f>
        <v>759.59</v>
      </c>
      <c r="I12" s="17">
        <f>IFERROR(VLOOKUP(C12,SRA!B:T,19,0),"")</f>
        <v>3038.35</v>
      </c>
      <c r="J12" s="17">
        <f>IFERROR(VLOOKUP(C12,JANEIRO!B:F,3,0),"")</f>
        <v>5063.92</v>
      </c>
      <c r="K12" s="17">
        <f t="shared" si="0"/>
        <v>5063.92</v>
      </c>
      <c r="L12" s="17">
        <f>IFERROR(VLOOKUP(C12,JANEIRO!B:F,5,0),"")</f>
        <v>0</v>
      </c>
    </row>
    <row r="13" spans="2:12">
      <c r="B13" s="19">
        <f t="shared" si="1"/>
        <v>5</v>
      </c>
      <c r="C13" s="19">
        <v>2295</v>
      </c>
      <c r="D13" s="18" t="s">
        <v>137</v>
      </c>
      <c r="E13" s="19" t="str">
        <f>IFERROR(VLOOKUP(C13,SRA!B:I,8,0),"")</f>
        <v>COM</v>
      </c>
      <c r="F13" s="21" t="s">
        <v>735</v>
      </c>
      <c r="G13" s="19" t="str">
        <f>IFERROR(VLOOKUP(VLOOKUP(C13,SRA!B:F,5,0),FUNÇÃO!A:B,2,0),"")</f>
        <v>GESTOR DE DESENV.</v>
      </c>
      <c r="H13" s="17">
        <f>IFERROR(VLOOKUP(C13,SRA!B:T,18,0),"")</f>
        <v>759.59</v>
      </c>
      <c r="I13" s="17">
        <f>IFERROR(VLOOKUP(C13,SRA!B:T,19,0),"")</f>
        <v>3038.35</v>
      </c>
      <c r="J13" s="17">
        <f>IFERROR(VLOOKUP(C13,JANEIRO!B:F,3,0),"")</f>
        <v>3797.94</v>
      </c>
      <c r="K13" s="17">
        <f t="shared" si="0"/>
        <v>571.09000000000015</v>
      </c>
      <c r="L13" s="17">
        <f>IFERROR(VLOOKUP(C13,JANEIRO!B:F,5,0),"")</f>
        <v>3226.85</v>
      </c>
    </row>
    <row r="14" spans="2:12">
      <c r="B14" s="19">
        <f t="shared" si="1"/>
        <v>6</v>
      </c>
      <c r="C14" s="19">
        <v>2308</v>
      </c>
      <c r="D14" s="18" t="s">
        <v>138</v>
      </c>
      <c r="E14" s="19" t="str">
        <f>IFERROR(VLOOKUP(C14,SRA!B:I,8,0),"")</f>
        <v>COM</v>
      </c>
      <c r="F14" s="21" t="s">
        <v>735</v>
      </c>
      <c r="G14" s="19" t="str">
        <f>IFERROR(VLOOKUP(VLOOKUP(C14,SRA!B:F,5,0),FUNÇÃO!A:B,2,0),"")</f>
        <v>ASSIST. DE OPERACAO</v>
      </c>
      <c r="H14" s="17">
        <f>IFERROR(VLOOKUP(C14,SRA!B:T,18,0),"")</f>
        <v>253.2</v>
      </c>
      <c r="I14" s="17">
        <f>IFERROR(VLOOKUP(C14,SRA!B:T,19,0),"")</f>
        <v>1012.78</v>
      </c>
      <c r="J14" s="17">
        <f>IFERROR(VLOOKUP(C14,JANEIRO!B:F,3,0),"")</f>
        <v>1974.93</v>
      </c>
      <c r="K14" s="17">
        <f t="shared" si="0"/>
        <v>610.54</v>
      </c>
      <c r="L14" s="17">
        <f>IFERROR(VLOOKUP(C14,JANEIRO!B:F,5,0),"")</f>
        <v>1364.39</v>
      </c>
    </row>
    <row r="15" spans="2:12">
      <c r="B15" s="19">
        <f t="shared" si="1"/>
        <v>7</v>
      </c>
      <c r="C15" s="19">
        <v>2504</v>
      </c>
      <c r="D15" s="18" t="s">
        <v>174</v>
      </c>
      <c r="E15" s="19" t="str">
        <f>IFERROR(VLOOKUP(C15,SRA!B:I,8,0),"")</f>
        <v>COM</v>
      </c>
      <c r="F15" s="21" t="s">
        <v>735</v>
      </c>
      <c r="G15" s="19" t="str">
        <f>IFERROR(VLOOKUP(VLOOKUP(C15,SRA!B:F,5,0),FUNÇÃO!A:B,2,0),"")</f>
        <v>ASSIST. DE OPERACAO</v>
      </c>
      <c r="H15" s="17">
        <f>IFERROR(VLOOKUP(C15,SRA!B:T,18,0),"")</f>
        <v>253.2</v>
      </c>
      <c r="I15" s="17">
        <f>IFERROR(VLOOKUP(C15,SRA!B:T,19,0),"")</f>
        <v>1012.78</v>
      </c>
      <c r="J15" s="17">
        <f>IFERROR(VLOOKUP(C15,JANEIRO!B:F,3,0),"")</f>
        <v>1265.98</v>
      </c>
      <c r="K15" s="17">
        <f t="shared" si="0"/>
        <v>600.53</v>
      </c>
      <c r="L15" s="17">
        <f>IFERROR(VLOOKUP(C15,JANEIRO!B:F,5,0),"")</f>
        <v>665.45</v>
      </c>
    </row>
    <row r="16" spans="2:12">
      <c r="B16" s="19">
        <f t="shared" si="1"/>
        <v>8</v>
      </c>
      <c r="C16" s="19">
        <v>2506</v>
      </c>
      <c r="D16" s="18" t="s">
        <v>175</v>
      </c>
      <c r="E16" s="19" t="str">
        <f>IFERROR(VLOOKUP(C16,SRA!B:I,8,0),"")</f>
        <v>COM</v>
      </c>
      <c r="F16" s="21" t="s">
        <v>735</v>
      </c>
      <c r="G16" s="19" t="str">
        <f>IFERROR(VLOOKUP(VLOOKUP(C16,SRA!B:F,5,0),FUNÇÃO!A:B,2,0),"")</f>
        <v>ASSIST. DE OPERACAO</v>
      </c>
      <c r="H16" s="17">
        <f>IFERROR(VLOOKUP(C16,SRA!B:T,18,0),"")</f>
        <v>253.2</v>
      </c>
      <c r="I16" s="17">
        <f>IFERROR(VLOOKUP(C16,SRA!B:T,19,0),"")</f>
        <v>1012.78</v>
      </c>
      <c r="J16" s="17">
        <f>IFERROR(VLOOKUP(C16,JANEIRO!B:F,3,0),"")</f>
        <v>2120.29</v>
      </c>
      <c r="K16" s="17">
        <f t="shared" si="0"/>
        <v>1795.36</v>
      </c>
      <c r="L16" s="17">
        <f>IFERROR(VLOOKUP(C16,JANEIRO!B:F,5,0),"")</f>
        <v>324.93</v>
      </c>
    </row>
    <row r="17" spans="2:12">
      <c r="B17" s="19">
        <f t="shared" si="1"/>
        <v>9</v>
      </c>
      <c r="C17" s="19">
        <v>2507</v>
      </c>
      <c r="D17" s="18" t="s">
        <v>176</v>
      </c>
      <c r="E17" s="19" t="str">
        <f>IFERROR(VLOOKUP(C17,SRA!B:I,8,0),"")</f>
        <v>COM</v>
      </c>
      <c r="F17" s="21" t="s">
        <v>735</v>
      </c>
      <c r="G17" s="19" t="str">
        <f>IFERROR(VLOOKUP(VLOOKUP(C17,SRA!B:F,5,0),FUNÇÃO!A:B,2,0),"")</f>
        <v>ASSIST. DE OPERACAO</v>
      </c>
      <c r="H17" s="17">
        <f>IFERROR(VLOOKUP(C17,SRA!B:T,18,0),"")</f>
        <v>253.2</v>
      </c>
      <c r="I17" s="17">
        <f>IFERROR(VLOOKUP(C17,SRA!B:T,19,0),"")</f>
        <v>1012.78</v>
      </c>
      <c r="J17" s="17">
        <f>IFERROR(VLOOKUP(C17,JANEIRO!B:F,3,0),"")</f>
        <v>3375.94</v>
      </c>
      <c r="K17" s="17">
        <f t="shared" si="0"/>
        <v>1721.73</v>
      </c>
      <c r="L17" s="17">
        <f>IFERROR(VLOOKUP(C17,JANEIRO!B:F,5,0),"")</f>
        <v>1654.21</v>
      </c>
    </row>
    <row r="18" spans="2:12">
      <c r="B18" s="19">
        <f t="shared" si="1"/>
        <v>10</v>
      </c>
      <c r="C18" s="19">
        <v>2508</v>
      </c>
      <c r="D18" s="18" t="s">
        <v>177</v>
      </c>
      <c r="E18" s="19" t="str">
        <f>IFERROR(VLOOKUP(C18,SRA!B:I,8,0),"")</f>
        <v>COM</v>
      </c>
      <c r="F18" s="21" t="s">
        <v>735</v>
      </c>
      <c r="G18" s="19" t="str">
        <f>IFERROR(VLOOKUP(VLOOKUP(C18,SRA!B:F,5,0),FUNÇÃO!A:B,2,0),"")</f>
        <v>ASSIST. DE OPERACAO</v>
      </c>
      <c r="H18" s="17">
        <f>IFERROR(VLOOKUP(C18,SRA!B:T,18,0),"")</f>
        <v>253.2</v>
      </c>
      <c r="I18" s="17">
        <f>IFERROR(VLOOKUP(C18,SRA!B:T,19,0),"")</f>
        <v>1012.78</v>
      </c>
      <c r="J18" s="17">
        <f>IFERROR(VLOOKUP(C18,JANEIRO!B:F,3,0),"")</f>
        <v>2109.96</v>
      </c>
      <c r="K18" s="17">
        <f t="shared" si="0"/>
        <v>1820.19</v>
      </c>
      <c r="L18" s="17">
        <f>IFERROR(VLOOKUP(C18,JANEIRO!B:F,5,0),"")</f>
        <v>289.77</v>
      </c>
    </row>
    <row r="19" spans="2:12">
      <c r="B19" s="19">
        <f t="shared" si="1"/>
        <v>11</v>
      </c>
      <c r="C19" s="19">
        <v>2509</v>
      </c>
      <c r="D19" s="18" t="s">
        <v>178</v>
      </c>
      <c r="E19" s="19" t="str">
        <f>IFERROR(VLOOKUP(C19,SRA!B:I,8,0),"")</f>
        <v>COM</v>
      </c>
      <c r="F19" s="21" t="s">
        <v>735</v>
      </c>
      <c r="G19" s="19" t="str">
        <f>IFERROR(VLOOKUP(VLOOKUP(C19,SRA!B:F,5,0),FUNÇÃO!A:B,2,0),"")</f>
        <v>ASSIST. DE OPERACAO</v>
      </c>
      <c r="H19" s="17">
        <f>IFERROR(VLOOKUP(C19,SRA!B:T,18,0),"")</f>
        <v>253.2</v>
      </c>
      <c r="I19" s="17">
        <f>IFERROR(VLOOKUP(C19,SRA!B:T,19,0),"")</f>
        <v>1012.78</v>
      </c>
      <c r="J19" s="17">
        <f>IFERROR(VLOOKUP(C19,JANEIRO!B:F,3,0),"")</f>
        <v>2109.96</v>
      </c>
      <c r="K19" s="17">
        <f t="shared" si="0"/>
        <v>1803.88</v>
      </c>
      <c r="L19" s="17">
        <f>IFERROR(VLOOKUP(C19,JANEIRO!B:F,5,0),"")</f>
        <v>306.08</v>
      </c>
    </row>
    <row r="20" spans="2:12">
      <c r="B20" s="19">
        <f t="shared" si="1"/>
        <v>12</v>
      </c>
      <c r="C20" s="19">
        <v>2715</v>
      </c>
      <c r="D20" s="18" t="s">
        <v>217</v>
      </c>
      <c r="E20" s="19" t="str">
        <f>IFERROR(VLOOKUP(C20,SRA!B:I,8,0),"")</f>
        <v>COM</v>
      </c>
      <c r="F20" s="21" t="s">
        <v>735</v>
      </c>
      <c r="G20" s="19" t="str">
        <f>IFERROR(VLOOKUP(VLOOKUP(C20,SRA!B:F,5,0),FUNÇÃO!A:B,2,0),"")</f>
        <v>ASSIST. DE OPERACAO</v>
      </c>
      <c r="H20" s="17">
        <f>IFERROR(VLOOKUP(C20,SRA!B:T,18,0),"")</f>
        <v>253.2</v>
      </c>
      <c r="I20" s="17">
        <f>IFERROR(VLOOKUP(C20,SRA!B:T,19,0),"")</f>
        <v>1012.78</v>
      </c>
      <c r="J20" s="17">
        <f>IFERROR(VLOOKUP(C20,JANEIRO!B:F,3,0),"")</f>
        <v>1689.76</v>
      </c>
      <c r="K20" s="17">
        <f t="shared" si="0"/>
        <v>1689.76</v>
      </c>
      <c r="L20" s="17">
        <f>IFERROR(VLOOKUP(C20,JANEIRO!B:F,5,0),"")</f>
        <v>0</v>
      </c>
    </row>
    <row r="21" spans="2:12">
      <c r="B21" s="19">
        <f t="shared" si="1"/>
        <v>13</v>
      </c>
      <c r="C21" s="19">
        <v>2952</v>
      </c>
      <c r="D21" s="18" t="s">
        <v>293</v>
      </c>
      <c r="E21" s="19" t="str">
        <f>IFERROR(VLOOKUP(C21,SRA!B:I,8,0),"")</f>
        <v>COM</v>
      </c>
      <c r="F21" s="21" t="s">
        <v>735</v>
      </c>
      <c r="G21" s="19" t="str">
        <f>IFERROR(VLOOKUP(VLOOKUP(C21,SRA!B:F,5,0),FUNÇÃO!A:B,2,0),"")</f>
        <v>GESTOR DE DESENV.</v>
      </c>
      <c r="H21" s="17">
        <f>IFERROR(VLOOKUP(C21,SRA!B:T,18,0),"")</f>
        <v>759.59</v>
      </c>
      <c r="I21" s="17">
        <f>IFERROR(VLOOKUP(C21,SRA!B:T,19,0),"")</f>
        <v>3038.35</v>
      </c>
      <c r="J21" s="17">
        <f>IFERROR(VLOOKUP(C21,JANEIRO!B:F,3,0),"")</f>
        <v>4059.81</v>
      </c>
      <c r="K21" s="17">
        <f t="shared" si="0"/>
        <v>612.37000000000035</v>
      </c>
      <c r="L21" s="17">
        <f>IFERROR(VLOOKUP(C21,JANEIRO!B:F,5,0),"")</f>
        <v>3447.4399999999996</v>
      </c>
    </row>
    <row r="22" spans="2:12">
      <c r="B22" s="19">
        <f t="shared" si="1"/>
        <v>14</v>
      </c>
      <c r="C22" s="19">
        <v>3081</v>
      </c>
      <c r="D22" s="18" t="s">
        <v>331</v>
      </c>
      <c r="E22" s="19" t="str">
        <f>IFERROR(VLOOKUP(C22,SRA!B:I,8,0),"")</f>
        <v>COM</v>
      </c>
      <c r="F22" s="21" t="s">
        <v>735</v>
      </c>
      <c r="G22" s="19" t="str">
        <f>IFERROR(VLOOKUP(VLOOKUP(C22,SRA!B:F,5,0),FUNÇÃO!A:B,2,0),"")</f>
        <v>ASS. DESENV. ADMIN.</v>
      </c>
      <c r="H22" s="17">
        <f>IFERROR(VLOOKUP(C22,SRA!B:T,18,0),"")</f>
        <v>253.2</v>
      </c>
      <c r="I22" s="17">
        <f>IFERROR(VLOOKUP(C22,SRA!B:T,19,0),"")</f>
        <v>1012.78</v>
      </c>
      <c r="J22" s="17">
        <f>IFERROR(VLOOKUP(C22,JANEIRO!B:F,3,0),"")</f>
        <v>1731.44</v>
      </c>
      <c r="K22" s="17">
        <f t="shared" si="0"/>
        <v>1731.44</v>
      </c>
      <c r="L22" s="17">
        <f>IFERROR(VLOOKUP(C22,JANEIRO!B:F,5,0),"")</f>
        <v>0</v>
      </c>
    </row>
    <row r="23" spans="2:12">
      <c r="B23" s="19">
        <f t="shared" si="1"/>
        <v>15</v>
      </c>
      <c r="C23" s="19">
        <v>3092</v>
      </c>
      <c r="D23" s="18" t="s">
        <v>334</v>
      </c>
      <c r="E23" s="19" t="str">
        <f>IFERROR(VLOOKUP(C23,SRA!B:I,8,0),"")</f>
        <v>COM</v>
      </c>
      <c r="F23" s="21" t="s">
        <v>735</v>
      </c>
      <c r="G23" s="19" t="str">
        <f>IFERROR(VLOOKUP(VLOOKUP(C23,SRA!B:F,5,0),FUNÇÃO!A:B,2,0),"")</f>
        <v>SUPERINTENDENTE TECN</v>
      </c>
      <c r="H23" s="17">
        <f>IFERROR(VLOOKUP(C23,SRA!B:T,18,0),"")</f>
        <v>2392.6999999999998</v>
      </c>
      <c r="I23" s="17">
        <f>IFERROR(VLOOKUP(C23,SRA!B:T,19,0),"")</f>
        <v>9570.82</v>
      </c>
      <c r="J23" s="17">
        <f>IFERROR(VLOOKUP(C23,JANEIRO!B:F,3,0),"")</f>
        <v>16213.23</v>
      </c>
      <c r="K23" s="17">
        <f t="shared" si="0"/>
        <v>15980.14</v>
      </c>
      <c r="L23" s="17">
        <f>IFERROR(VLOOKUP(C23,JANEIRO!B:F,5,0),"")</f>
        <v>233.09</v>
      </c>
    </row>
    <row r="24" spans="2:12">
      <c r="B24" s="19">
        <f t="shared" si="1"/>
        <v>16</v>
      </c>
      <c r="C24" s="19">
        <v>3201</v>
      </c>
      <c r="D24" s="18" t="s">
        <v>370</v>
      </c>
      <c r="E24" s="19" t="str">
        <f>IFERROR(VLOOKUP(C24,SRA!B:I,8,0),"")</f>
        <v>COM</v>
      </c>
      <c r="F24" s="21" t="s">
        <v>735</v>
      </c>
      <c r="G24" s="19" t="str">
        <f>IFERROR(VLOOKUP(VLOOKUP(C24,SRA!B:F,5,0),FUNÇÃO!A:B,2,0),"")</f>
        <v>ASS. DESENV. ADMIN.</v>
      </c>
      <c r="H24" s="17">
        <f>IFERROR(VLOOKUP(C24,SRA!B:T,18,0),"")</f>
        <v>253.2</v>
      </c>
      <c r="I24" s="17">
        <f>IFERROR(VLOOKUP(C24,SRA!B:T,19,0),"")</f>
        <v>1012.78</v>
      </c>
      <c r="J24" s="17">
        <f>IFERROR(VLOOKUP(C24,JANEIRO!B:F,3,0),"")</f>
        <v>1687.97</v>
      </c>
      <c r="K24" s="17">
        <f t="shared" si="0"/>
        <v>1687.97</v>
      </c>
      <c r="L24" s="17">
        <f>IFERROR(VLOOKUP(C24,JANEIRO!B:F,5,0),"")</f>
        <v>0</v>
      </c>
    </row>
    <row r="25" spans="2:12">
      <c r="B25" s="19">
        <f t="shared" si="1"/>
        <v>17</v>
      </c>
      <c r="C25" s="19">
        <v>3206</v>
      </c>
      <c r="D25" s="18" t="s">
        <v>371</v>
      </c>
      <c r="E25" s="19" t="str">
        <f>IFERROR(VLOOKUP(C25,SRA!B:I,8,0),"")</f>
        <v>COM</v>
      </c>
      <c r="F25" s="21" t="s">
        <v>735</v>
      </c>
      <c r="G25" s="19" t="str">
        <f>IFERROR(VLOOKUP(VLOOKUP(C25,SRA!B:F,5,0),FUNÇÃO!A:B,2,0),"")</f>
        <v>COORD DE MANUTENCAO</v>
      </c>
      <c r="H25" s="17">
        <f>IFERROR(VLOOKUP(C25,SRA!B:T,18,0),"")</f>
        <v>0</v>
      </c>
      <c r="I25" s="17">
        <f>IFERROR(VLOOKUP(C25,SRA!B:T,19,0),"")</f>
        <v>5739.47</v>
      </c>
      <c r="J25" s="17">
        <f>IFERROR(VLOOKUP(C25,JANEIRO!B:F,3,0),"")</f>
        <v>5739.47</v>
      </c>
      <c r="K25" s="17">
        <f t="shared" si="0"/>
        <v>1169.8100000000004</v>
      </c>
      <c r="L25" s="17">
        <f>IFERROR(VLOOKUP(C25,JANEIRO!B:F,5,0),"")</f>
        <v>4569.66</v>
      </c>
    </row>
    <row r="26" spans="2:12">
      <c r="B26" s="19">
        <f t="shared" si="1"/>
        <v>18</v>
      </c>
      <c r="C26" s="19">
        <v>3208</v>
      </c>
      <c r="D26" s="18" t="s">
        <v>372</v>
      </c>
      <c r="E26" s="19" t="str">
        <f>IFERROR(VLOOKUP(C26,SRA!B:I,8,0),"")</f>
        <v>COM</v>
      </c>
      <c r="F26" s="21" t="s">
        <v>735</v>
      </c>
      <c r="G26" s="19" t="str">
        <f>IFERROR(VLOOKUP(VLOOKUP(C26,SRA!B:F,5,0),FUNÇÃO!A:B,2,0),"")</f>
        <v>GESTOR DE DESENV.</v>
      </c>
      <c r="H26" s="17">
        <f>IFERROR(VLOOKUP(C26,SRA!B:T,18,0),"")</f>
        <v>759.59</v>
      </c>
      <c r="I26" s="17">
        <f>IFERROR(VLOOKUP(C26,SRA!B:T,19,0),"")</f>
        <v>3038.35</v>
      </c>
      <c r="J26" s="17">
        <f>IFERROR(VLOOKUP(C26,JANEIRO!B:F,3,0),"")</f>
        <v>3797.94</v>
      </c>
      <c r="K26" s="17">
        <f t="shared" si="0"/>
        <v>573.09000000000015</v>
      </c>
      <c r="L26" s="17">
        <f>IFERROR(VLOOKUP(C26,JANEIRO!B:F,5,0),"")</f>
        <v>3224.85</v>
      </c>
    </row>
    <row r="27" spans="2:12">
      <c r="B27" s="19">
        <f t="shared" si="1"/>
        <v>19</v>
      </c>
      <c r="C27" s="19">
        <v>3210</v>
      </c>
      <c r="D27" s="18" t="s">
        <v>373</v>
      </c>
      <c r="E27" s="19" t="str">
        <f>IFERROR(VLOOKUP(C27,SRA!B:I,8,0),"")</f>
        <v>COM</v>
      </c>
      <c r="F27" s="21" t="s">
        <v>735</v>
      </c>
      <c r="G27" s="19" t="str">
        <f>IFERROR(VLOOKUP(VLOOKUP(C27,SRA!B:F,5,0),FUNÇÃO!A:B,2,0),"")</f>
        <v>ASSIST. DE OPERACAO</v>
      </c>
      <c r="H27" s="17">
        <f>IFERROR(VLOOKUP(C27,SRA!B:T,18,0),"")</f>
        <v>253.2</v>
      </c>
      <c r="I27" s="17">
        <f>IFERROR(VLOOKUP(C27,SRA!B:T,19,0),"")</f>
        <v>1012.78</v>
      </c>
      <c r="J27" s="17">
        <f>IFERROR(VLOOKUP(C27,JANEIRO!B:F,3,0),"")</f>
        <v>1265.98</v>
      </c>
      <c r="K27" s="17">
        <f t="shared" si="0"/>
        <v>167.67000000000007</v>
      </c>
      <c r="L27" s="17">
        <f>IFERROR(VLOOKUP(C27,JANEIRO!B:F,5,0),"")</f>
        <v>1098.31</v>
      </c>
    </row>
    <row r="28" spans="2:12">
      <c r="B28" s="19">
        <f t="shared" si="1"/>
        <v>20</v>
      </c>
      <c r="C28" s="19">
        <v>3220</v>
      </c>
      <c r="D28" s="18" t="s">
        <v>374</v>
      </c>
      <c r="E28" s="19" t="str">
        <f>IFERROR(VLOOKUP(C28,SRA!B:I,8,0),"")</f>
        <v>COM</v>
      </c>
      <c r="F28" s="21" t="s">
        <v>735</v>
      </c>
      <c r="G28" s="19" t="str">
        <f>IFERROR(VLOOKUP(VLOOKUP(C28,SRA!B:F,5,0),FUNÇÃO!A:B,2,0),"")</f>
        <v>COORD. RESP. SOCIAL</v>
      </c>
      <c r="H28" s="17">
        <f>IFERROR(VLOOKUP(C28,SRA!B:T,18,0),"")</f>
        <v>1434.87</v>
      </c>
      <c r="I28" s="17">
        <f>IFERROR(VLOOKUP(C28,SRA!B:T,19,0),"")</f>
        <v>5739.47</v>
      </c>
      <c r="J28" s="17">
        <f>IFERROR(VLOOKUP(C28,JANEIRO!B:F,3,0),"")</f>
        <v>7174.34</v>
      </c>
      <c r="K28" s="17">
        <f t="shared" si="0"/>
        <v>1598.6499999999996</v>
      </c>
      <c r="L28" s="17">
        <f>IFERROR(VLOOKUP(C28,JANEIRO!B:F,5,0),"")</f>
        <v>5575.6900000000005</v>
      </c>
    </row>
    <row r="29" spans="2:12">
      <c r="B29" s="19">
        <f t="shared" si="1"/>
        <v>21</v>
      </c>
      <c r="C29" s="19">
        <v>3221</v>
      </c>
      <c r="D29" s="18" t="s">
        <v>375</v>
      </c>
      <c r="E29" s="19" t="str">
        <f>IFERROR(VLOOKUP(C29,SRA!B:I,8,0),"")</f>
        <v>COM</v>
      </c>
      <c r="F29" s="21" t="s">
        <v>735</v>
      </c>
      <c r="G29" s="19" t="str">
        <f>IFERROR(VLOOKUP(VLOOKUP(C29,SRA!B:F,5,0),FUNÇÃO!A:B,2,0),"")</f>
        <v>SECRETARIA</v>
      </c>
      <c r="H29" s="17">
        <f>IFERROR(VLOOKUP(C29,SRA!B:T,18,0),"")</f>
        <v>337.59</v>
      </c>
      <c r="I29" s="17">
        <f>IFERROR(VLOOKUP(C29,SRA!B:T,19,0),"")</f>
        <v>1350.38</v>
      </c>
      <c r="J29" s="17">
        <f>IFERROR(VLOOKUP(C29,JANEIRO!B:F,3,0),"")</f>
        <v>1838.01</v>
      </c>
      <c r="K29" s="17">
        <f t="shared" si="0"/>
        <v>377.99</v>
      </c>
      <c r="L29" s="17">
        <f>IFERROR(VLOOKUP(C29,JANEIRO!B:F,5,0),"")</f>
        <v>1460.02</v>
      </c>
    </row>
    <row r="30" spans="2:12">
      <c r="B30" s="19">
        <f t="shared" si="1"/>
        <v>22</v>
      </c>
      <c r="C30" s="19">
        <v>3243</v>
      </c>
      <c r="D30" s="18" t="s">
        <v>384</v>
      </c>
      <c r="E30" s="19" t="str">
        <f>IFERROR(VLOOKUP(C30,SRA!B:I,8,0),"")</f>
        <v>COM</v>
      </c>
      <c r="F30" s="21" t="s">
        <v>735</v>
      </c>
      <c r="G30" s="19" t="str">
        <f>IFERROR(VLOOKUP(VLOOKUP(C30,SRA!B:F,5,0),FUNÇÃO!A:B,2,0),"")</f>
        <v>DIRETOR PRESIDENTE</v>
      </c>
      <c r="H30" s="17">
        <f>IFERROR(VLOOKUP(C30,SRA!B:T,18,0),"")</f>
        <v>2658.56</v>
      </c>
      <c r="I30" s="17">
        <f>IFERROR(VLOOKUP(C30,SRA!B:T,19,0),"")</f>
        <v>10634.24</v>
      </c>
      <c r="J30" s="17">
        <f>IFERROR(VLOOKUP(C30,JANEIRO!B:F,3,0),"")</f>
        <v>13292.8</v>
      </c>
      <c r="K30" s="17">
        <f t="shared" si="0"/>
        <v>4114.7599999999984</v>
      </c>
      <c r="L30" s="17">
        <f>IFERROR(VLOOKUP(C30,JANEIRO!B:F,5,0),"")</f>
        <v>9178.0400000000009</v>
      </c>
    </row>
    <row r="31" spans="2:12">
      <c r="B31" s="19">
        <f t="shared" si="1"/>
        <v>23</v>
      </c>
      <c r="C31" s="19">
        <v>3245</v>
      </c>
      <c r="D31" s="18" t="s">
        <v>385</v>
      </c>
      <c r="E31" s="19" t="str">
        <f>IFERROR(VLOOKUP(C31,SRA!B:I,8,0),"")</f>
        <v>COM</v>
      </c>
      <c r="F31" s="21" t="s">
        <v>735</v>
      </c>
      <c r="G31" s="19" t="str">
        <f>IFERROR(VLOOKUP(VLOOKUP(C31,SRA!B:F,5,0),FUNÇÃO!A:B,2,0),"")</f>
        <v>SUPERINTENDENTE ADM.</v>
      </c>
      <c r="H31" s="17">
        <f>IFERROR(VLOOKUP(C31,SRA!B:T,18,0),"")</f>
        <v>1561.48</v>
      </c>
      <c r="I31" s="17">
        <f>IFERROR(VLOOKUP(C31,SRA!B:T,19,0),"")</f>
        <v>7495.89</v>
      </c>
      <c r="J31" s="17">
        <f>IFERROR(VLOOKUP(C31,JANEIRO!B:F,3,0),"")</f>
        <v>9057.3700000000008</v>
      </c>
      <c r="K31" s="17">
        <f t="shared" si="0"/>
        <v>2109.0700000000006</v>
      </c>
      <c r="L31" s="17">
        <f>IFERROR(VLOOKUP(C31,JANEIRO!B:F,5,0),"")</f>
        <v>6948.3</v>
      </c>
    </row>
    <row r="32" spans="2:12">
      <c r="B32" s="19">
        <f t="shared" si="1"/>
        <v>24</v>
      </c>
      <c r="C32" s="19">
        <v>3247</v>
      </c>
      <c r="D32" s="18" t="s">
        <v>386</v>
      </c>
      <c r="E32" s="19" t="str">
        <f>IFERROR(VLOOKUP(C32,SRA!B:I,8,0),"")</f>
        <v>COM</v>
      </c>
      <c r="F32" s="21" t="s">
        <v>735</v>
      </c>
      <c r="G32" s="19" t="str">
        <f>IFERROR(VLOOKUP(VLOOKUP(C32,SRA!B:F,5,0),FUNÇÃO!A:B,2,0),"")</f>
        <v>CHEFE DE GABINETE</v>
      </c>
      <c r="H32" s="17">
        <f>IFERROR(VLOOKUP(C32,SRA!B:T,18,0),"")</f>
        <v>1561.48</v>
      </c>
      <c r="I32" s="17">
        <f>IFERROR(VLOOKUP(C32,SRA!B:T,19,0),"")</f>
        <v>6245.89</v>
      </c>
      <c r="J32" s="17">
        <f>IFERROR(VLOOKUP(C32,JANEIRO!B:F,3,0),"")</f>
        <v>9319.24</v>
      </c>
      <c r="K32" s="17">
        <f t="shared" si="0"/>
        <v>2148.3999999999996</v>
      </c>
      <c r="L32" s="17">
        <f>IFERROR(VLOOKUP(C32,JANEIRO!B:F,5,0),"")</f>
        <v>7170.84</v>
      </c>
    </row>
    <row r="33" spans="2:12">
      <c r="B33" s="19">
        <f t="shared" si="1"/>
        <v>25</v>
      </c>
      <c r="C33" s="19">
        <v>3248</v>
      </c>
      <c r="D33" s="18" t="s">
        <v>387</v>
      </c>
      <c r="E33" s="19" t="str">
        <f>IFERROR(VLOOKUP(C33,SRA!B:I,8,0),"")</f>
        <v>COM</v>
      </c>
      <c r="F33" s="21" t="s">
        <v>734</v>
      </c>
      <c r="G33" s="19" t="str">
        <f>IFERROR(VLOOKUP(VLOOKUP(C33,SRA!B:F,5,0),FUNÇÃO!A:B,2,0),"")</f>
        <v>COORD.DE REC.HUM.</v>
      </c>
      <c r="H33" s="17">
        <f>IFERROR(VLOOKUP(C33,SRA!B:T,18,0),"")</f>
        <v>1434.87</v>
      </c>
      <c r="I33" s="17">
        <f>IFERROR(VLOOKUP(C33,SRA!B:T,19,0),"")</f>
        <v>5739.47</v>
      </c>
      <c r="J33" s="22">
        <v>14946.55</v>
      </c>
      <c r="K33" s="17">
        <f t="shared" si="0"/>
        <v>6477.1899999999987</v>
      </c>
      <c r="L33" s="17">
        <v>8469.36</v>
      </c>
    </row>
    <row r="34" spans="2:12">
      <c r="B34" s="19">
        <f t="shared" si="1"/>
        <v>26</v>
      </c>
      <c r="C34" s="19">
        <v>3249</v>
      </c>
      <c r="D34" s="18" t="s">
        <v>388</v>
      </c>
      <c r="E34" s="19" t="str">
        <f>IFERROR(VLOOKUP(C34,SRA!B:I,8,0),"")</f>
        <v>COM</v>
      </c>
      <c r="F34" s="21" t="s">
        <v>735</v>
      </c>
      <c r="G34" s="19" t="str">
        <f>IFERROR(VLOOKUP(VLOOKUP(C34,SRA!B:F,5,0),FUNÇÃO!A:B,2,0),"")</f>
        <v>ASSESSOR DIRETORIA</v>
      </c>
      <c r="H34" s="17">
        <f>IFERROR(VLOOKUP(C34,SRA!B:T,18,0),"")</f>
        <v>843.99</v>
      </c>
      <c r="I34" s="17">
        <f>IFERROR(VLOOKUP(C34,SRA!B:T,19,0),"")</f>
        <v>3375.95</v>
      </c>
      <c r="J34" s="17">
        <f>IFERROR(VLOOKUP(C34,JANEIRO!B:F,3,0),"")</f>
        <v>4219.9399999999996</v>
      </c>
      <c r="K34" s="17">
        <f t="shared" si="0"/>
        <v>1045.3199999999997</v>
      </c>
      <c r="L34" s="17">
        <f>IFERROR(VLOOKUP(C34,JANEIRO!B:F,5,0),"")</f>
        <v>3174.62</v>
      </c>
    </row>
    <row r="35" spans="2:12">
      <c r="B35" s="19">
        <f t="shared" si="1"/>
        <v>27</v>
      </c>
      <c r="C35" s="19">
        <v>3250</v>
      </c>
      <c r="D35" s="18" t="s">
        <v>389</v>
      </c>
      <c r="E35" s="19" t="str">
        <f>IFERROR(VLOOKUP(C35,SRA!B:I,8,0),"")</f>
        <v>COM</v>
      </c>
      <c r="F35" s="21" t="s">
        <v>735</v>
      </c>
      <c r="G35" s="19" t="str">
        <f>IFERROR(VLOOKUP(VLOOKUP(C35,SRA!B:F,5,0),FUNÇÃO!A:B,2,0),"")</f>
        <v>GESTOR DE DESENV.</v>
      </c>
      <c r="H35" s="17">
        <f>IFERROR(VLOOKUP(C35,SRA!B:T,18,0),"")</f>
        <v>759.59</v>
      </c>
      <c r="I35" s="17">
        <f>IFERROR(VLOOKUP(C35,SRA!B:T,19,0),"")</f>
        <v>3038.35</v>
      </c>
      <c r="J35" s="17">
        <f>IFERROR(VLOOKUP(C35,JANEIRO!B:F,3,0),"")</f>
        <v>6043.22</v>
      </c>
      <c r="K35" s="17">
        <f t="shared" si="0"/>
        <v>1592.79</v>
      </c>
      <c r="L35" s="17">
        <f>IFERROR(VLOOKUP(C35,JANEIRO!B:F,5,0),"")</f>
        <v>4450.43</v>
      </c>
    </row>
    <row r="36" spans="2:12">
      <c r="B36" s="19">
        <f t="shared" si="1"/>
        <v>28</v>
      </c>
      <c r="C36" s="19">
        <v>3256</v>
      </c>
      <c r="D36" s="18" t="s">
        <v>390</v>
      </c>
      <c r="E36" s="19" t="str">
        <f>IFERROR(VLOOKUP(C36,SRA!B:I,8,0),"")</f>
        <v>COM</v>
      </c>
      <c r="F36" s="21" t="s">
        <v>735</v>
      </c>
      <c r="G36" s="19" t="str">
        <f>IFERROR(VLOOKUP(VLOOKUP(C36,SRA!B:F,5,0),FUNÇÃO!A:B,2,0),"")</f>
        <v>ASSESSOR DIRETORIA</v>
      </c>
      <c r="H36" s="17">
        <f>IFERROR(VLOOKUP(C36,SRA!B:T,18,0),"")</f>
        <v>843.99</v>
      </c>
      <c r="I36" s="17">
        <f>IFERROR(VLOOKUP(C36,SRA!B:T,19,0),"")</f>
        <v>3375.95</v>
      </c>
      <c r="J36" s="17">
        <f>IFERROR(VLOOKUP(C36,JANEIRO!B:F,3,0),"")</f>
        <v>4219.9399999999996</v>
      </c>
      <c r="K36" s="17">
        <f t="shared" si="0"/>
        <v>959.21999999999935</v>
      </c>
      <c r="L36" s="17">
        <f>IFERROR(VLOOKUP(C36,JANEIRO!B:F,5,0),"")</f>
        <v>3260.7200000000003</v>
      </c>
    </row>
    <row r="37" spans="2:12">
      <c r="B37" s="19">
        <f t="shared" si="1"/>
        <v>29</v>
      </c>
      <c r="C37" s="19">
        <v>3257</v>
      </c>
      <c r="D37" s="18" t="s">
        <v>391</v>
      </c>
      <c r="E37" s="19" t="str">
        <f>IFERROR(VLOOKUP(C37,SRA!B:I,8,0),"")</f>
        <v>COM</v>
      </c>
      <c r="F37" s="21" t="s">
        <v>734</v>
      </c>
      <c r="G37" s="19" t="str">
        <f>IFERROR(VLOOKUP(VLOOKUP(C37,SRA!B:F,5,0),FUNÇÃO!A:B,2,0),"")</f>
        <v>ASSESSOR DIRETORIA</v>
      </c>
      <c r="H37" s="17">
        <f>IFERROR(VLOOKUP(C37,SRA!B:T,18,0),"")</f>
        <v>843.99</v>
      </c>
      <c r="I37" s="17">
        <f>IFERROR(VLOOKUP(C37,SRA!B:T,19,0),"")</f>
        <v>3375.95</v>
      </c>
      <c r="J37" s="22">
        <v>8369.56</v>
      </c>
      <c r="K37" s="17">
        <f t="shared" si="0"/>
        <v>2035.9999999999991</v>
      </c>
      <c r="L37" s="17">
        <v>6333.56</v>
      </c>
    </row>
    <row r="38" spans="2:12">
      <c r="B38" s="19">
        <f t="shared" si="1"/>
        <v>30</v>
      </c>
      <c r="C38" s="19">
        <v>3258</v>
      </c>
      <c r="D38" s="18" t="s">
        <v>392</v>
      </c>
      <c r="E38" s="19" t="str">
        <f>IFERROR(VLOOKUP(C38,SRA!B:I,8,0),"")</f>
        <v>COM</v>
      </c>
      <c r="F38" s="21" t="s">
        <v>735</v>
      </c>
      <c r="G38" s="19" t="str">
        <f>IFERROR(VLOOKUP(VLOOKUP(C38,SRA!B:F,5,0),FUNÇÃO!A:B,2,0),"")</f>
        <v>COORD GESTAO E PLANE</v>
      </c>
      <c r="H38" s="17">
        <f>IFERROR(VLOOKUP(C38,SRA!B:T,18,0),"")</f>
        <v>1434.87</v>
      </c>
      <c r="I38" s="17">
        <f>IFERROR(VLOOKUP(C38,SRA!B:T,19,0),"")</f>
        <v>5739.47</v>
      </c>
      <c r="J38" s="17">
        <f>IFERROR(VLOOKUP(C38,JANEIRO!B:F,3,0),"")</f>
        <v>7174.34</v>
      </c>
      <c r="K38" s="17">
        <f t="shared" si="0"/>
        <v>1769.2799999999997</v>
      </c>
      <c r="L38" s="17">
        <f>IFERROR(VLOOKUP(C38,JANEIRO!B:F,5,0),"")</f>
        <v>5405.06</v>
      </c>
    </row>
    <row r="39" spans="2:12">
      <c r="B39" s="19">
        <f t="shared" si="1"/>
        <v>31</v>
      </c>
      <c r="C39" s="19">
        <v>3259</v>
      </c>
      <c r="D39" s="18" t="s">
        <v>393</v>
      </c>
      <c r="E39" s="19" t="str">
        <f>IFERROR(VLOOKUP(C39,SRA!B:I,8,0),"")</f>
        <v>COM</v>
      </c>
      <c r="F39" s="21" t="s">
        <v>734</v>
      </c>
      <c r="G39" s="19" t="str">
        <f>IFERROR(VLOOKUP(VLOOKUP(C39,SRA!B:F,5,0),FUNÇÃO!A:B,2,0),"")</f>
        <v>COORD. DE ADM.</v>
      </c>
      <c r="H39" s="17">
        <f>IFERROR(VLOOKUP(C39,SRA!B:T,18,0),"")</f>
        <v>1434.87</v>
      </c>
      <c r="I39" s="17">
        <f>IFERROR(VLOOKUP(C39,SRA!B:T,19,0),"")</f>
        <v>5739.47</v>
      </c>
      <c r="J39" s="22">
        <v>14229.11</v>
      </c>
      <c r="K39" s="17">
        <f t="shared" si="0"/>
        <v>6607.3600000000006</v>
      </c>
      <c r="L39" s="17">
        <v>7621.75</v>
      </c>
    </row>
    <row r="40" spans="2:12">
      <c r="B40" s="19">
        <f t="shared" si="1"/>
        <v>32</v>
      </c>
      <c r="C40" s="19">
        <v>3260</v>
      </c>
      <c r="D40" s="18" t="s">
        <v>394</v>
      </c>
      <c r="E40" s="19" t="str">
        <f>IFERROR(VLOOKUP(C40,SRA!B:I,8,0),"")</f>
        <v>COM</v>
      </c>
      <c r="F40" s="21" t="s">
        <v>735</v>
      </c>
      <c r="G40" s="19" t="str">
        <f>IFERROR(VLOOKUP(VLOOKUP(C40,SRA!B:F,5,0),FUNÇÃO!A:B,2,0),"")</f>
        <v>COORD. LOGISTICA</v>
      </c>
      <c r="H40" s="17">
        <f>IFERROR(VLOOKUP(C40,SRA!B:T,18,0),"")</f>
        <v>1434.87</v>
      </c>
      <c r="I40" s="17">
        <f>IFERROR(VLOOKUP(C40,SRA!B:T,19,0),"")</f>
        <v>5739.47</v>
      </c>
      <c r="J40" s="17">
        <f>IFERROR(VLOOKUP(C40,JANEIRO!B:F,3,0),"")</f>
        <v>7174.34</v>
      </c>
      <c r="K40" s="17">
        <f t="shared" si="0"/>
        <v>2916.5</v>
      </c>
      <c r="L40" s="17">
        <f>IFERROR(VLOOKUP(C40,JANEIRO!B:F,5,0),"")</f>
        <v>4257.84</v>
      </c>
    </row>
    <row r="41" spans="2:12">
      <c r="B41" s="19">
        <f t="shared" si="1"/>
        <v>33</v>
      </c>
      <c r="C41" s="19">
        <v>3261</v>
      </c>
      <c r="D41" s="18" t="s">
        <v>395</v>
      </c>
      <c r="E41" s="19" t="str">
        <f>IFERROR(VLOOKUP(C41,SRA!B:I,8,0),"")</f>
        <v>COM</v>
      </c>
      <c r="F41" s="21" t="s">
        <v>735</v>
      </c>
      <c r="G41" s="19" t="str">
        <f>IFERROR(VLOOKUP(VLOOKUP(C41,SRA!B:F,5,0),FUNÇÃO!A:B,2,0),"")</f>
        <v>COORD.DE INFORM.</v>
      </c>
      <c r="H41" s="17">
        <f>IFERROR(VLOOKUP(C41,SRA!B:T,18,0),"")</f>
        <v>1434.87</v>
      </c>
      <c r="I41" s="17">
        <f>IFERROR(VLOOKUP(C41,SRA!B:T,19,0),"")</f>
        <v>5739.47</v>
      </c>
      <c r="J41" s="17">
        <f>IFERROR(VLOOKUP(C41,JANEIRO!B:F,3,0),"")</f>
        <v>7174.34</v>
      </c>
      <c r="K41" s="17">
        <f t="shared" ref="K41:K72" si="2">J41-L41</f>
        <v>1593.2299999999996</v>
      </c>
      <c r="L41" s="17">
        <f>IFERROR(VLOOKUP(C41,JANEIRO!B:F,5,0),"")</f>
        <v>5581.1100000000006</v>
      </c>
    </row>
    <row r="42" spans="2:12">
      <c r="B42" s="19">
        <f t="shared" si="1"/>
        <v>34</v>
      </c>
      <c r="C42" s="19">
        <v>3262</v>
      </c>
      <c r="D42" s="18" t="s">
        <v>396</v>
      </c>
      <c r="E42" s="19" t="str">
        <f>IFERROR(VLOOKUP(C42,SRA!B:I,8,0),"")</f>
        <v>COM</v>
      </c>
      <c r="F42" s="21" t="s">
        <v>735</v>
      </c>
      <c r="G42" s="19" t="str">
        <f>IFERROR(VLOOKUP(VLOOKUP(C42,SRA!B:F,5,0),FUNÇÃO!A:B,2,0),"")</f>
        <v>COORD. FINANCEIRA</v>
      </c>
      <c r="H42" s="17">
        <f>IFERROR(VLOOKUP(C42,SRA!B:T,18,0),"")</f>
        <v>1434.87</v>
      </c>
      <c r="I42" s="17">
        <f>IFERROR(VLOOKUP(C42,SRA!B:T,19,0),"")</f>
        <v>5739.47</v>
      </c>
      <c r="J42" s="17">
        <f>IFERROR(VLOOKUP(C42,JANEIRO!B:F,3,0),"")</f>
        <v>7436.21</v>
      </c>
      <c r="K42" s="17">
        <f t="shared" si="2"/>
        <v>2785.1099999999997</v>
      </c>
      <c r="L42" s="17">
        <f>IFERROR(VLOOKUP(C42,JANEIRO!B:F,5,0),"")</f>
        <v>4651.1000000000004</v>
      </c>
    </row>
    <row r="43" spans="2:12">
      <c r="B43" s="19">
        <f t="shared" si="1"/>
        <v>35</v>
      </c>
      <c r="C43" s="19">
        <v>3263</v>
      </c>
      <c r="D43" s="18" t="s">
        <v>397</v>
      </c>
      <c r="E43" s="19" t="str">
        <f>IFERROR(VLOOKUP(C43,SRA!B:I,8,0),"")</f>
        <v>COM</v>
      </c>
      <c r="F43" s="21" t="s">
        <v>735</v>
      </c>
      <c r="G43" s="19" t="str">
        <f>IFERROR(VLOOKUP(VLOOKUP(C43,SRA!B:F,5,0),FUNÇÃO!A:B,2,0),"")</f>
        <v>COORD.FARM. INTERIOR</v>
      </c>
      <c r="H43" s="17">
        <f>IFERROR(VLOOKUP(C43,SRA!B:T,18,0),"")</f>
        <v>1434.87</v>
      </c>
      <c r="I43" s="17">
        <f>IFERROR(VLOOKUP(C43,SRA!B:T,19,0),"")</f>
        <v>5739.47</v>
      </c>
      <c r="J43" s="17">
        <f>IFERROR(VLOOKUP(C43,JANEIRO!B:F,3,0),"")</f>
        <v>7174.34</v>
      </c>
      <c r="K43" s="17">
        <f t="shared" si="2"/>
        <v>1629.1000000000004</v>
      </c>
      <c r="L43" s="17">
        <f>IFERROR(VLOOKUP(C43,JANEIRO!B:F,5,0),"")</f>
        <v>5545.24</v>
      </c>
    </row>
    <row r="44" spans="2:12">
      <c r="B44" s="19">
        <f t="shared" si="1"/>
        <v>36</v>
      </c>
      <c r="C44" s="19">
        <v>3278</v>
      </c>
      <c r="D44" s="18" t="s">
        <v>398</v>
      </c>
      <c r="E44" s="19" t="str">
        <f>IFERROR(VLOOKUP(C44,SRA!B:I,8,0),"")</f>
        <v>COM</v>
      </c>
      <c r="F44" s="21" t="s">
        <v>735</v>
      </c>
      <c r="G44" s="19" t="str">
        <f>IFERROR(VLOOKUP(VLOOKUP(C44,SRA!B:F,5,0),FUNÇÃO!A:B,2,0),"")</f>
        <v>GESTOR DE DESENV.</v>
      </c>
      <c r="H44" s="17">
        <f>IFERROR(VLOOKUP(C44,SRA!B:T,18,0),"")</f>
        <v>759.59</v>
      </c>
      <c r="I44" s="17">
        <f>IFERROR(VLOOKUP(C44,SRA!B:T,19,0),"")</f>
        <v>3038.35</v>
      </c>
      <c r="J44" s="17">
        <f>IFERROR(VLOOKUP(C44,JANEIRO!B:F,3,0),"")</f>
        <v>3797.94</v>
      </c>
      <c r="K44" s="17">
        <f t="shared" si="2"/>
        <v>573.09000000000015</v>
      </c>
      <c r="L44" s="17">
        <f>IFERROR(VLOOKUP(C44,JANEIRO!B:F,5,0),"")</f>
        <v>3224.85</v>
      </c>
    </row>
    <row r="45" spans="2:12">
      <c r="B45" s="19">
        <f t="shared" si="1"/>
        <v>37</v>
      </c>
      <c r="C45" s="19">
        <v>3283</v>
      </c>
      <c r="D45" s="18" t="s">
        <v>400</v>
      </c>
      <c r="E45" s="19" t="str">
        <f>IFERROR(VLOOKUP(C45,SRA!B:I,8,0),"")</f>
        <v>COM</v>
      </c>
      <c r="F45" s="21" t="s">
        <v>735</v>
      </c>
      <c r="G45" s="19" t="str">
        <f>IFERROR(VLOOKUP(VLOOKUP(C45,SRA!B:F,5,0),FUNÇÃO!A:B,2,0),"")</f>
        <v>COORD. AP. TEC. INST</v>
      </c>
      <c r="H45" s="17">
        <f>IFERROR(VLOOKUP(C45,SRA!B:T,18,0),"")</f>
        <v>1434.87</v>
      </c>
      <c r="I45" s="17">
        <f>IFERROR(VLOOKUP(C45,SRA!B:T,19,0),"")</f>
        <v>5739.47</v>
      </c>
      <c r="J45" s="17">
        <f>IFERROR(VLOOKUP(C45,JANEIRO!B:F,3,0),"")</f>
        <v>7436.21</v>
      </c>
      <c r="K45" s="17">
        <f t="shared" si="2"/>
        <v>1665.25</v>
      </c>
      <c r="L45" s="17">
        <f>IFERROR(VLOOKUP(C45,JANEIRO!B:F,5,0),"")</f>
        <v>5770.96</v>
      </c>
    </row>
    <row r="46" spans="2:12">
      <c r="B46" s="19">
        <f t="shared" si="1"/>
        <v>38</v>
      </c>
      <c r="C46" s="19">
        <v>3287</v>
      </c>
      <c r="D46" s="18" t="s">
        <v>401</v>
      </c>
      <c r="E46" s="19" t="str">
        <f>IFERROR(VLOOKUP(C46,SRA!B:I,8,0),"")</f>
        <v>COM</v>
      </c>
      <c r="F46" s="21" t="s">
        <v>735</v>
      </c>
      <c r="G46" s="19" t="str">
        <f>IFERROR(VLOOKUP(VLOOKUP(C46,SRA!B:F,5,0),FUNÇÃO!A:B,2,0),"")</f>
        <v>COORD.COMERCIAL</v>
      </c>
      <c r="H46" s="17">
        <f>IFERROR(VLOOKUP(C46,SRA!B:T,18,0),"")</f>
        <v>1434.87</v>
      </c>
      <c r="I46" s="17">
        <f>IFERROR(VLOOKUP(C46,SRA!B:T,19,0),"")</f>
        <v>5739.47</v>
      </c>
      <c r="J46" s="17">
        <f>IFERROR(VLOOKUP(C46,JANEIRO!B:F,3,0),"")</f>
        <v>7174.34</v>
      </c>
      <c r="K46" s="17">
        <f t="shared" si="2"/>
        <v>2242.21</v>
      </c>
      <c r="L46" s="17">
        <f>IFERROR(VLOOKUP(C46,JANEIRO!B:F,5,0),"")</f>
        <v>4932.13</v>
      </c>
    </row>
    <row r="47" spans="2:12">
      <c r="B47" s="19">
        <f t="shared" si="1"/>
        <v>39</v>
      </c>
      <c r="C47" s="19">
        <v>3288</v>
      </c>
      <c r="D47" s="18" t="s">
        <v>402</v>
      </c>
      <c r="E47" s="19" t="str">
        <f>IFERROR(VLOOKUP(C47,SRA!B:I,8,0),"")</f>
        <v>COM</v>
      </c>
      <c r="F47" s="21" t="s">
        <v>734</v>
      </c>
      <c r="G47" s="19" t="str">
        <f>IFERROR(VLOOKUP(VLOOKUP(C47,SRA!B:F,5,0),FUNÇÃO!A:B,2,0),"")</f>
        <v>SUP DE REL INSTITUCI</v>
      </c>
      <c r="H47" s="17">
        <f>IFERROR(VLOOKUP(C47,SRA!B:T,18,0),"")</f>
        <v>1561.48</v>
      </c>
      <c r="I47" s="17">
        <f>IFERROR(VLOOKUP(C47,SRA!B:T,19,0),"")</f>
        <v>6245.89</v>
      </c>
      <c r="J47" s="22">
        <v>12882.16</v>
      </c>
      <c r="K47" s="17">
        <f t="shared" si="2"/>
        <v>4259.16</v>
      </c>
      <c r="L47" s="17">
        <v>8623</v>
      </c>
    </row>
    <row r="48" spans="2:12">
      <c r="B48" s="19">
        <f t="shared" si="1"/>
        <v>40</v>
      </c>
      <c r="C48" s="19">
        <v>3289</v>
      </c>
      <c r="D48" s="18" t="s">
        <v>403</v>
      </c>
      <c r="E48" s="19" t="str">
        <f>IFERROR(VLOOKUP(C48,SRA!B:I,8,0),"")</f>
        <v>COM</v>
      </c>
      <c r="F48" s="21" t="s">
        <v>735</v>
      </c>
      <c r="G48" s="19" t="str">
        <f>IFERROR(VLOOKUP(VLOOKUP(C48,SRA!B:F,5,0),FUNÇÃO!A:B,2,0),"")</f>
        <v>DIR. ADM. FINANCEIRO</v>
      </c>
      <c r="H48" s="17">
        <f>IFERROR(VLOOKUP(C48,SRA!B:T,18,0),"")</f>
        <v>2392.6999999999998</v>
      </c>
      <c r="I48" s="17">
        <f>IFERROR(VLOOKUP(C48,SRA!B:T,19,0),"")</f>
        <v>9570.82</v>
      </c>
      <c r="J48" s="17">
        <f>IFERROR(VLOOKUP(C48,JANEIRO!B:F,3,0),"")</f>
        <v>11963.52</v>
      </c>
      <c r="K48" s="17">
        <f t="shared" si="2"/>
        <v>2910.26</v>
      </c>
      <c r="L48" s="17">
        <f>IFERROR(VLOOKUP(C48,JANEIRO!B:F,5,0),"")</f>
        <v>9053.26</v>
      </c>
    </row>
    <row r="49" spans="2:12">
      <c r="B49" s="19">
        <f t="shared" si="1"/>
        <v>41</v>
      </c>
      <c r="C49" s="19">
        <v>3295</v>
      </c>
      <c r="D49" s="18" t="s">
        <v>404</v>
      </c>
      <c r="E49" s="19" t="str">
        <f>IFERROR(VLOOKUP(C49,SRA!B:I,8,0),"")</f>
        <v>COM</v>
      </c>
      <c r="F49" s="21" t="s">
        <v>735</v>
      </c>
      <c r="G49" s="19" t="str">
        <f>IFERROR(VLOOKUP(VLOOKUP(C49,SRA!B:F,5,0),FUNÇÃO!A:B,2,0),"")</f>
        <v>ASS. DESENV. ADMIN.</v>
      </c>
      <c r="H49" s="17">
        <f>IFERROR(VLOOKUP(C49,SRA!B:T,18,0),"")</f>
        <v>253.2</v>
      </c>
      <c r="I49" s="17">
        <f>IFERROR(VLOOKUP(C49,SRA!B:T,19,0),"")</f>
        <v>1012.78</v>
      </c>
      <c r="J49" s="17">
        <f>IFERROR(VLOOKUP(C49,JANEIRO!B:F,3,0),"")</f>
        <v>1527.85</v>
      </c>
      <c r="K49" s="17">
        <f t="shared" si="2"/>
        <v>653.91999999999985</v>
      </c>
      <c r="L49" s="17">
        <f>IFERROR(VLOOKUP(C49,JANEIRO!B:F,5,0),"")</f>
        <v>873.93000000000006</v>
      </c>
    </row>
    <row r="50" spans="2:12">
      <c r="B50" s="19">
        <f t="shared" si="1"/>
        <v>42</v>
      </c>
      <c r="C50" s="19">
        <v>3304</v>
      </c>
      <c r="D50" s="18" t="s">
        <v>405</v>
      </c>
      <c r="E50" s="19" t="str">
        <f>IFERROR(VLOOKUP(C50,SRA!B:I,8,0),"")</f>
        <v>COM</v>
      </c>
      <c r="F50" s="21" t="s">
        <v>735</v>
      </c>
      <c r="G50" s="19" t="str">
        <f>IFERROR(VLOOKUP(VLOOKUP(C50,SRA!B:F,5,0),FUNÇÃO!A:B,2,0),"")</f>
        <v>SECRETARIA DIR.</v>
      </c>
      <c r="H50" s="17">
        <f>IFERROR(VLOOKUP(C50,SRA!B:T,18,0),"")</f>
        <v>337.59</v>
      </c>
      <c r="I50" s="17">
        <f>IFERROR(VLOOKUP(C50,SRA!B:T,19,0),"")</f>
        <v>1350.38</v>
      </c>
      <c r="J50" s="17">
        <f>IFERROR(VLOOKUP(C50,JANEIRO!B:F,3,0),"")</f>
        <v>1687.97</v>
      </c>
      <c r="K50" s="17">
        <f t="shared" si="2"/>
        <v>212.25000000000023</v>
      </c>
      <c r="L50" s="17">
        <f>IFERROR(VLOOKUP(C50,JANEIRO!B:F,5,0),"")</f>
        <v>1475.7199999999998</v>
      </c>
    </row>
    <row r="51" spans="2:12">
      <c r="B51" s="19">
        <f t="shared" si="1"/>
        <v>43</v>
      </c>
      <c r="C51" s="19">
        <v>3312</v>
      </c>
      <c r="D51" s="18" t="s">
        <v>406</v>
      </c>
      <c r="E51" s="19" t="str">
        <f>IFERROR(VLOOKUP(C51,SRA!B:I,8,0),"")</f>
        <v>COM</v>
      </c>
      <c r="F51" s="21" t="s">
        <v>735</v>
      </c>
      <c r="G51" s="19" t="str">
        <f>IFERROR(VLOOKUP(VLOOKUP(C51,SRA!B:F,5,0),FUNÇÃO!A:B,2,0),"")</f>
        <v>SUCOM-SUPERINT.COMER</v>
      </c>
      <c r="H51" s="17">
        <f>IFERROR(VLOOKUP(C51,SRA!B:T,18,0),"")</f>
        <v>1561.48</v>
      </c>
      <c r="I51" s="17">
        <f>IFERROR(VLOOKUP(C51,SRA!B:T,19,0),"")</f>
        <v>6245.89</v>
      </c>
      <c r="J51" s="17">
        <f>IFERROR(VLOOKUP(C51,JANEIRO!B:F,3,0),"")</f>
        <v>7807.37</v>
      </c>
      <c r="K51" s="17">
        <f t="shared" si="2"/>
        <v>1772.7399999999998</v>
      </c>
      <c r="L51" s="17">
        <f>IFERROR(VLOOKUP(C51,JANEIRO!B:F,5,0),"")</f>
        <v>6034.63</v>
      </c>
    </row>
    <row r="52" spans="2:12">
      <c r="B52" s="19">
        <f t="shared" si="1"/>
        <v>44</v>
      </c>
      <c r="C52" s="19">
        <v>3314</v>
      </c>
      <c r="D52" s="18" t="s">
        <v>407</v>
      </c>
      <c r="E52" s="19" t="str">
        <f>IFERROR(VLOOKUP(C52,SRA!B:I,8,0),"")</f>
        <v>COM</v>
      </c>
      <c r="F52" s="21" t="s">
        <v>735</v>
      </c>
      <c r="G52" s="19" t="str">
        <f>IFERROR(VLOOKUP(VLOOKUP(C52,SRA!B:F,5,0),FUNÇÃO!A:B,2,0),"")</f>
        <v>ASSESSOR DIRETORIA</v>
      </c>
      <c r="H52" s="17">
        <f>IFERROR(VLOOKUP(C52,SRA!B:T,18,0),"")</f>
        <v>843.99</v>
      </c>
      <c r="I52" s="17">
        <f>IFERROR(VLOOKUP(C52,SRA!B:T,19,0),"")</f>
        <v>3375.95</v>
      </c>
      <c r="J52" s="17">
        <f>IFERROR(VLOOKUP(C52,JANEIRO!B:F,3,0),"")</f>
        <v>7033.23</v>
      </c>
      <c r="K52" s="17">
        <f t="shared" si="2"/>
        <v>5781.3099999999995</v>
      </c>
      <c r="L52" s="17">
        <f>IFERROR(VLOOKUP(C52,JANEIRO!B:F,5,0),"")</f>
        <v>1251.92</v>
      </c>
    </row>
    <row r="53" spans="2:12">
      <c r="B53" s="19">
        <f t="shared" si="1"/>
        <v>45</v>
      </c>
      <c r="C53" s="19">
        <v>3316</v>
      </c>
      <c r="D53" s="18" t="s">
        <v>408</v>
      </c>
      <c r="E53" s="19" t="str">
        <f>IFERROR(VLOOKUP(C53,SRA!B:I,8,0),"")</f>
        <v>COM</v>
      </c>
      <c r="F53" s="21" t="s">
        <v>735</v>
      </c>
      <c r="G53" s="19" t="str">
        <f>IFERROR(VLOOKUP(VLOOKUP(C53,SRA!B:F,5,0),FUNÇÃO!A:B,2,0),"")</f>
        <v>ASSIST. DE OPERACAO</v>
      </c>
      <c r="H53" s="17">
        <f>IFERROR(VLOOKUP(C53,SRA!B:T,18,0),"")</f>
        <v>253.2</v>
      </c>
      <c r="I53" s="17">
        <f>IFERROR(VLOOKUP(C53,SRA!B:T,19,0),"")</f>
        <v>1012.78</v>
      </c>
      <c r="J53" s="17">
        <f>IFERROR(VLOOKUP(C53,JANEIRO!B:F,3,0),"")</f>
        <v>1265.98</v>
      </c>
      <c r="K53" s="17">
        <f t="shared" si="2"/>
        <v>167.67000000000007</v>
      </c>
      <c r="L53" s="17">
        <f>IFERROR(VLOOKUP(C53,JANEIRO!B:F,5,0),"")</f>
        <v>1098.31</v>
      </c>
    </row>
    <row r="54" spans="2:12">
      <c r="B54" s="19">
        <f t="shared" si="1"/>
        <v>46</v>
      </c>
      <c r="C54" s="19">
        <v>3318</v>
      </c>
      <c r="D54" s="18" t="s">
        <v>410</v>
      </c>
      <c r="E54" s="19" t="str">
        <f>IFERROR(VLOOKUP(C54,SRA!B:I,8,0),"")</f>
        <v>COM</v>
      </c>
      <c r="F54" s="21" t="s">
        <v>735</v>
      </c>
      <c r="G54" s="19" t="str">
        <f>IFERROR(VLOOKUP(VLOOKUP(C54,SRA!B:F,5,0),FUNÇÃO!A:B,2,0),"")</f>
        <v>ASSESSOR DIRETORIA</v>
      </c>
      <c r="H54" s="17">
        <f>IFERROR(VLOOKUP(C54,SRA!B:T,18,0),"")</f>
        <v>843.99</v>
      </c>
      <c r="I54" s="17">
        <f>IFERROR(VLOOKUP(C54,SRA!B:T,19,0),"")</f>
        <v>3375.95</v>
      </c>
      <c r="J54" s="17">
        <f>IFERROR(VLOOKUP(C54,JANEIRO!B:F,3,0),"")</f>
        <v>4313.72</v>
      </c>
      <c r="K54" s="17">
        <f t="shared" si="2"/>
        <v>1023.71</v>
      </c>
      <c r="L54" s="17">
        <f>IFERROR(VLOOKUP(C54,JANEIRO!B:F,5,0),"")</f>
        <v>3290.01</v>
      </c>
    </row>
    <row r="55" spans="2:12">
      <c r="B55" s="19">
        <f t="shared" si="1"/>
        <v>47</v>
      </c>
      <c r="C55" s="19">
        <v>3319</v>
      </c>
      <c r="D55" s="18" t="s">
        <v>411</v>
      </c>
      <c r="E55" s="19" t="str">
        <f>IFERROR(VLOOKUP(C55,SRA!B:I,8,0),"")</f>
        <v>COM</v>
      </c>
      <c r="F55" s="21" t="s">
        <v>735</v>
      </c>
      <c r="G55" s="19" t="str">
        <f>IFERROR(VLOOKUP(VLOOKUP(C55,SRA!B:F,5,0),FUNÇÃO!A:B,2,0),"")</f>
        <v>ASS. DESENV. ADMIN.</v>
      </c>
      <c r="H55" s="17">
        <f>IFERROR(VLOOKUP(C55,SRA!B:T,18,0),"")</f>
        <v>253.2</v>
      </c>
      <c r="I55" s="17">
        <f>IFERROR(VLOOKUP(C55,SRA!B:T,19,0),"")</f>
        <v>1265.98</v>
      </c>
      <c r="J55" s="17">
        <f>IFERROR(VLOOKUP(C55,JANEIRO!B:F,3,0),"")</f>
        <v>3938.62</v>
      </c>
      <c r="K55" s="17">
        <f t="shared" si="2"/>
        <v>2288.56</v>
      </c>
      <c r="L55" s="17">
        <f>IFERROR(VLOOKUP(C55,JANEIRO!B:F,5,0),"")</f>
        <v>1650.06</v>
      </c>
    </row>
    <row r="56" spans="2:12">
      <c r="B56" s="19">
        <f t="shared" si="1"/>
        <v>48</v>
      </c>
      <c r="C56" s="19">
        <v>3324</v>
      </c>
      <c r="D56" s="18" t="s">
        <v>413</v>
      </c>
      <c r="E56" s="19" t="str">
        <f>IFERROR(VLOOKUP(C56,SRA!B:I,8,0),"")</f>
        <v>COM</v>
      </c>
      <c r="F56" s="21" t="s">
        <v>735</v>
      </c>
      <c r="G56" s="19" t="str">
        <f>IFERROR(VLOOKUP(VLOOKUP(C56,SRA!B:F,5,0),FUNÇÃO!A:B,2,0),"")</f>
        <v>SUP. JURIDICO</v>
      </c>
      <c r="H56" s="17">
        <f>IFERROR(VLOOKUP(C56,SRA!B:T,18,0),"")</f>
        <v>1561.48</v>
      </c>
      <c r="I56" s="17">
        <f>IFERROR(VLOOKUP(C56,SRA!B:T,19,0),"")</f>
        <v>6245.89</v>
      </c>
      <c r="J56" s="17">
        <f>IFERROR(VLOOKUP(C56,JANEIRO!B:F,3,0),"")</f>
        <v>15614.74</v>
      </c>
      <c r="K56" s="17">
        <f t="shared" si="2"/>
        <v>3253.6499999999996</v>
      </c>
      <c r="L56" s="17">
        <f>IFERROR(VLOOKUP(C56,JANEIRO!B:F,5,0),"")</f>
        <v>12361.09</v>
      </c>
    </row>
    <row r="57" spans="2:12">
      <c r="B57" s="19">
        <f t="shared" si="1"/>
        <v>49</v>
      </c>
      <c r="C57" s="19">
        <v>3325</v>
      </c>
      <c r="D57" s="18" t="s">
        <v>414</v>
      </c>
      <c r="E57" s="19" t="str">
        <f>IFERROR(VLOOKUP(C57,SRA!B:I,8,0),"")</f>
        <v>COM</v>
      </c>
      <c r="F57" s="21" t="s">
        <v>735</v>
      </c>
      <c r="G57" s="19" t="str">
        <f>IFERROR(VLOOKUP(VLOOKUP(C57,SRA!B:F,5,0),FUNÇÃO!A:B,2,0),"")</f>
        <v>COORD.DE CONTABILIDA</v>
      </c>
      <c r="H57" s="17">
        <f>IFERROR(VLOOKUP(C57,SRA!B:T,18,0),"")</f>
        <v>1434.87</v>
      </c>
      <c r="I57" s="17">
        <f>IFERROR(VLOOKUP(C57,SRA!B:T,19,0),"")</f>
        <v>5739.47</v>
      </c>
      <c r="J57" s="17">
        <f>IFERROR(VLOOKUP(C57,JANEIRO!B:F,3,0),"")</f>
        <v>11957.24</v>
      </c>
      <c r="K57" s="17">
        <f t="shared" si="2"/>
        <v>9630.4399999999987</v>
      </c>
      <c r="L57" s="17">
        <f>IFERROR(VLOOKUP(C57,JANEIRO!B:F,5,0),"")</f>
        <v>2326.8000000000002</v>
      </c>
    </row>
    <row r="58" spans="2:12">
      <c r="B58" s="19">
        <f t="shared" si="1"/>
        <v>50</v>
      </c>
      <c r="C58" s="19">
        <v>3327</v>
      </c>
      <c r="D58" s="18" t="s">
        <v>415</v>
      </c>
      <c r="E58" s="19" t="str">
        <f>IFERROR(VLOOKUP(C58,SRA!B:I,8,0),"")</f>
        <v>COM</v>
      </c>
      <c r="F58" s="21" t="s">
        <v>735</v>
      </c>
      <c r="G58" s="19" t="str">
        <f>IFERROR(VLOOKUP(VLOOKUP(C58,SRA!B:F,5,0),FUNÇÃO!A:B,2,0),"")</f>
        <v>COORD. SUPRIMENTOS</v>
      </c>
      <c r="H58" s="17">
        <f>IFERROR(VLOOKUP(C58,SRA!B:T,18,0),"")</f>
        <v>1434.87</v>
      </c>
      <c r="I58" s="17">
        <f>IFERROR(VLOOKUP(C58,SRA!B:T,19,0),"")</f>
        <v>5739.47</v>
      </c>
      <c r="J58" s="17">
        <f>IFERROR(VLOOKUP(C58,JANEIRO!B:F,3,0),"")</f>
        <v>7174.34</v>
      </c>
      <c r="K58" s="17">
        <f t="shared" si="2"/>
        <v>1541.1000000000004</v>
      </c>
      <c r="L58" s="17">
        <f>IFERROR(VLOOKUP(C58,JANEIRO!B:F,5,0),"")</f>
        <v>5633.24</v>
      </c>
    </row>
    <row r="59" spans="2:12">
      <c r="B59" s="19">
        <f t="shared" si="1"/>
        <v>51</v>
      </c>
      <c r="C59" s="19">
        <v>3328</v>
      </c>
      <c r="D59" s="18" t="s">
        <v>416</v>
      </c>
      <c r="E59" s="19" t="str">
        <f>IFERROR(VLOOKUP(C59,SRA!B:I,8,0),"")</f>
        <v>COM</v>
      </c>
      <c r="F59" s="21" t="s">
        <v>735</v>
      </c>
      <c r="G59" s="19" t="str">
        <f>IFERROR(VLOOKUP(VLOOKUP(C59,SRA!B:F,5,0),FUNÇÃO!A:B,2,0),"")</f>
        <v>COOR.FARM.POPULARES</v>
      </c>
      <c r="H59" s="17">
        <f>IFERROR(VLOOKUP(C59,SRA!B:T,18,0),"")</f>
        <v>1434.87</v>
      </c>
      <c r="I59" s="17">
        <f>IFERROR(VLOOKUP(C59,SRA!B:T,19,0),"")</f>
        <v>5739.47</v>
      </c>
      <c r="J59" s="17">
        <f>IFERROR(VLOOKUP(C59,JANEIRO!B:F,3,0),"")</f>
        <v>7174.34</v>
      </c>
      <c r="K59" s="17">
        <f t="shared" si="2"/>
        <v>2462.6399999999994</v>
      </c>
      <c r="L59" s="17">
        <f>IFERROR(VLOOKUP(C59,JANEIRO!B:F,5,0),"")</f>
        <v>4711.7000000000007</v>
      </c>
    </row>
    <row r="60" spans="2:12">
      <c r="B60" s="19">
        <f t="shared" si="1"/>
        <v>52</v>
      </c>
      <c r="C60" s="19">
        <v>3329</v>
      </c>
      <c r="D60" s="18" t="s">
        <v>417</v>
      </c>
      <c r="E60" s="19" t="str">
        <f>IFERROR(VLOOKUP(C60,SRA!B:I,8,0),"")</f>
        <v>COM</v>
      </c>
      <c r="F60" s="21" t="s">
        <v>735</v>
      </c>
      <c r="G60" s="19" t="str">
        <f>IFERROR(VLOOKUP(VLOOKUP(C60,SRA!B:F,5,0),FUNÇÃO!A:B,2,0),"")</f>
        <v>GESTOR DE DESENV.</v>
      </c>
      <c r="H60" s="17">
        <f>IFERROR(VLOOKUP(C60,SRA!B:T,18,0),"")</f>
        <v>759.59</v>
      </c>
      <c r="I60" s="17">
        <f>IFERROR(VLOOKUP(C60,SRA!B:T,19,0),"")</f>
        <v>3038.35</v>
      </c>
      <c r="J60" s="17">
        <f>IFERROR(VLOOKUP(C60,JANEIRO!B:F,3,0),"")</f>
        <v>3797.94</v>
      </c>
      <c r="K60" s="17">
        <f t="shared" si="2"/>
        <v>573.09000000000015</v>
      </c>
      <c r="L60" s="17">
        <f>IFERROR(VLOOKUP(C60,JANEIRO!B:F,5,0),"")</f>
        <v>3224.85</v>
      </c>
    </row>
    <row r="61" spans="2:12">
      <c r="B61" s="19">
        <f t="shared" si="1"/>
        <v>53</v>
      </c>
      <c r="C61" s="19">
        <v>3338</v>
      </c>
      <c r="D61" s="18" t="s">
        <v>420</v>
      </c>
      <c r="E61" s="19" t="str">
        <f>IFERROR(VLOOKUP(C61,SRA!B:I,8,0),"")</f>
        <v>COM</v>
      </c>
      <c r="F61" s="21" t="s">
        <v>735</v>
      </c>
      <c r="G61" s="19" t="str">
        <f>IFERROR(VLOOKUP(VLOOKUP(C61,SRA!B:F,5,0),FUNÇÃO!A:B,2,0),"")</f>
        <v>COORD GESTAO E PLANE</v>
      </c>
      <c r="H61" s="17">
        <f>IFERROR(VLOOKUP(C61,SRA!B:T,18,0),"")</f>
        <v>1434.87</v>
      </c>
      <c r="I61" s="17">
        <f>IFERROR(VLOOKUP(C61,SRA!B:T,19,0),"")</f>
        <v>5739.47</v>
      </c>
      <c r="J61" s="17">
        <f>IFERROR(VLOOKUP(C61,JANEIRO!B:F,3,0),"")</f>
        <v>7174.34</v>
      </c>
      <c r="K61" s="17">
        <f t="shared" si="2"/>
        <v>1715.5200000000004</v>
      </c>
      <c r="L61" s="17">
        <f>IFERROR(VLOOKUP(C61,JANEIRO!B:F,5,0),"")</f>
        <v>5458.82</v>
      </c>
    </row>
    <row r="62" spans="2:12">
      <c r="B62" s="19">
        <f t="shared" si="1"/>
        <v>54</v>
      </c>
      <c r="C62" s="19">
        <v>3340</v>
      </c>
      <c r="D62" s="18" t="s">
        <v>422</v>
      </c>
      <c r="E62" s="19" t="str">
        <f>IFERROR(VLOOKUP(C62,SRA!B:I,8,0),"")</f>
        <v>COM</v>
      </c>
      <c r="F62" s="21" t="s">
        <v>735</v>
      </c>
      <c r="G62" s="19" t="str">
        <f>IFERROR(VLOOKUP(VLOOKUP(C62,SRA!B:F,5,0),FUNÇÃO!A:B,2,0),"")</f>
        <v>COORD. DE ART. INST.</v>
      </c>
      <c r="H62" s="17">
        <f>IFERROR(VLOOKUP(C62,SRA!B:T,18,0),"")</f>
        <v>1434.87</v>
      </c>
      <c r="I62" s="17">
        <f>IFERROR(VLOOKUP(C62,SRA!B:T,19,0),"")</f>
        <v>5739.47</v>
      </c>
      <c r="J62" s="17">
        <f>IFERROR(VLOOKUP(C62,JANEIRO!B:F,3,0),"")</f>
        <v>7174.34</v>
      </c>
      <c r="K62" s="17">
        <f t="shared" si="2"/>
        <v>2501.1000000000004</v>
      </c>
      <c r="L62" s="17">
        <f>IFERROR(VLOOKUP(C62,JANEIRO!B:F,5,0),"")</f>
        <v>4673.24</v>
      </c>
    </row>
    <row r="63" spans="2:12">
      <c r="B63" s="19">
        <f t="shared" si="1"/>
        <v>55</v>
      </c>
      <c r="C63" s="19">
        <v>3341</v>
      </c>
      <c r="D63" s="18" t="s">
        <v>423</v>
      </c>
      <c r="E63" s="19" t="str">
        <f>IFERROR(VLOOKUP(C63,SRA!B:I,8,0),"")</f>
        <v>COM</v>
      </c>
      <c r="F63" s="21" t="s">
        <v>735</v>
      </c>
      <c r="G63" s="19" t="str">
        <f>IFERROR(VLOOKUP(VLOOKUP(C63,SRA!B:F,5,0),FUNÇÃO!A:B,2,0),"")</f>
        <v>GESTOR DE DESENV.</v>
      </c>
      <c r="H63" s="17">
        <f>IFERROR(VLOOKUP(C63,SRA!B:T,18,0),"")</f>
        <v>759.59</v>
      </c>
      <c r="I63" s="17">
        <f>IFERROR(VLOOKUP(C63,SRA!B:T,19,0),"")</f>
        <v>3038.35</v>
      </c>
      <c r="J63" s="17">
        <f>IFERROR(VLOOKUP(C63,JANEIRO!B:F,3,0),"")</f>
        <v>3797.94</v>
      </c>
      <c r="K63" s="17">
        <f t="shared" si="2"/>
        <v>630.38000000000011</v>
      </c>
      <c r="L63" s="17">
        <f>IFERROR(VLOOKUP(C63,JANEIRO!B:F,5,0),"")</f>
        <v>3167.56</v>
      </c>
    </row>
    <row r="64" spans="2:12">
      <c r="B64" s="19">
        <f t="shared" si="1"/>
        <v>56</v>
      </c>
      <c r="C64" s="19">
        <v>3343</v>
      </c>
      <c r="D64" s="18" t="s">
        <v>424</v>
      </c>
      <c r="E64" s="19" t="str">
        <f>IFERROR(VLOOKUP(C64,SRA!B:I,8,0),"")</f>
        <v>COM</v>
      </c>
      <c r="F64" s="21" t="s">
        <v>735</v>
      </c>
      <c r="G64" s="19" t="str">
        <f>IFERROR(VLOOKUP(VLOOKUP(C64,SRA!B:F,5,0),FUNÇÃO!A:B,2,0),"")</f>
        <v>ASS. DESENV. ADMIN.</v>
      </c>
      <c r="H64" s="17">
        <f>IFERROR(VLOOKUP(C64,SRA!B:T,18,0),"")</f>
        <v>253.2</v>
      </c>
      <c r="I64" s="17">
        <f>IFERROR(VLOOKUP(C64,SRA!B:T,19,0),"")</f>
        <v>1012.78</v>
      </c>
      <c r="J64" s="17">
        <f>IFERROR(VLOOKUP(C64,JANEIRO!B:F,3,0),"")</f>
        <v>1265.98</v>
      </c>
      <c r="K64" s="17">
        <f t="shared" si="2"/>
        <v>167.67000000000007</v>
      </c>
      <c r="L64" s="17">
        <f>IFERROR(VLOOKUP(C64,JANEIRO!B:F,5,0),"")</f>
        <v>1098.31</v>
      </c>
    </row>
    <row r="65" spans="2:12">
      <c r="B65" s="19">
        <f t="shared" si="1"/>
        <v>57</v>
      </c>
      <c r="C65" s="19">
        <v>3358</v>
      </c>
      <c r="D65" s="18" t="s">
        <v>436</v>
      </c>
      <c r="E65" s="19" t="str">
        <f>IFERROR(VLOOKUP(C65,SRA!B:I,8,0),"")</f>
        <v>COM</v>
      </c>
      <c r="F65" s="21" t="s">
        <v>735</v>
      </c>
      <c r="G65" s="19" t="str">
        <f>IFERROR(VLOOKUP(VLOOKUP(C65,SRA!B:F,5,0),FUNÇÃO!A:B,2,0),"")</f>
        <v>DIR REL INSTITUCIONA</v>
      </c>
      <c r="H65" s="17">
        <f>IFERROR(VLOOKUP(C65,SRA!B:T,18,0),"")</f>
        <v>2392.6999999999998</v>
      </c>
      <c r="I65" s="17">
        <f>IFERROR(VLOOKUP(C65,SRA!B:T,19,0),"")</f>
        <v>9570.82</v>
      </c>
      <c r="J65" s="17">
        <f>IFERROR(VLOOKUP(C65,JANEIRO!B:F,3,0),"")</f>
        <v>11963.52</v>
      </c>
      <c r="K65" s="17">
        <f t="shared" si="2"/>
        <v>3192.1800000000003</v>
      </c>
      <c r="L65" s="17">
        <f>IFERROR(VLOOKUP(C65,JANEIRO!B:F,5,0),"")</f>
        <v>8771.34</v>
      </c>
    </row>
    <row r="66" spans="2:12">
      <c r="B66" s="19">
        <f t="shared" si="1"/>
        <v>58</v>
      </c>
      <c r="C66" s="19">
        <v>3359</v>
      </c>
      <c r="D66" s="18" t="s">
        <v>437</v>
      </c>
      <c r="E66" s="19" t="str">
        <f>IFERROR(VLOOKUP(C66,SRA!B:I,8,0),"")</f>
        <v>COM</v>
      </c>
      <c r="F66" s="21" t="s">
        <v>735</v>
      </c>
      <c r="G66" s="19" t="str">
        <f>IFERROR(VLOOKUP(VLOOKUP(C66,SRA!B:F,5,0),FUNÇÃO!A:B,2,0),"")</f>
        <v>GESTOR DE DESENV.</v>
      </c>
      <c r="H66" s="17">
        <f>IFERROR(VLOOKUP(C66,SRA!B:T,18,0),"")</f>
        <v>1434.97</v>
      </c>
      <c r="I66" s="17">
        <f>IFERROR(VLOOKUP(C66,SRA!B:T,19,0),"")</f>
        <v>5739.47</v>
      </c>
      <c r="J66" s="17">
        <f>IFERROR(VLOOKUP(C66,JANEIRO!B:F,3,0),"")</f>
        <v>7174.44</v>
      </c>
      <c r="K66" s="17">
        <f t="shared" si="2"/>
        <v>1592.1599999999999</v>
      </c>
      <c r="L66" s="17">
        <f>IFERROR(VLOOKUP(C66,JANEIRO!B:F,5,0),"")</f>
        <v>5582.28</v>
      </c>
    </row>
    <row r="67" spans="2:12">
      <c r="B67" s="19">
        <f t="shared" si="1"/>
        <v>59</v>
      </c>
      <c r="C67" s="19">
        <v>3361</v>
      </c>
      <c r="D67" s="18" t="s">
        <v>438</v>
      </c>
      <c r="E67" s="19" t="str">
        <f>IFERROR(VLOOKUP(C67,SRA!B:I,8,0),"")</f>
        <v>COM</v>
      </c>
      <c r="F67" s="21" t="s">
        <v>735</v>
      </c>
      <c r="G67" s="19" t="str">
        <f>IFERROR(VLOOKUP(VLOOKUP(C67,SRA!B:F,5,0),FUNÇÃO!A:B,2,0),"")</f>
        <v>GESTOR DE DESENV.</v>
      </c>
      <c r="H67" s="17">
        <f>IFERROR(VLOOKUP(C67,SRA!B:T,18,0),"")</f>
        <v>759.59</v>
      </c>
      <c r="I67" s="17">
        <f>IFERROR(VLOOKUP(C67,SRA!B:T,19,0),"")</f>
        <v>3038.35</v>
      </c>
      <c r="J67" s="17">
        <f>IFERROR(VLOOKUP(C67,JANEIRO!B:F,3,0),"")</f>
        <v>3797.94</v>
      </c>
      <c r="K67" s="17">
        <f t="shared" si="2"/>
        <v>773.15000000000009</v>
      </c>
      <c r="L67" s="17">
        <f>IFERROR(VLOOKUP(C67,JANEIRO!B:F,5,0),"")</f>
        <v>3024.79</v>
      </c>
    </row>
    <row r="68" spans="2:12">
      <c r="B68" s="19">
        <f t="shared" si="1"/>
        <v>60</v>
      </c>
      <c r="C68" s="19">
        <v>3362</v>
      </c>
      <c r="D68" s="18" t="s">
        <v>439</v>
      </c>
      <c r="E68" s="19" t="str">
        <f>IFERROR(VLOOKUP(C68,SRA!B:I,8,0),"")</f>
        <v>COM</v>
      </c>
      <c r="F68" s="21" t="s">
        <v>735</v>
      </c>
      <c r="G68" s="19" t="str">
        <f>IFERROR(VLOOKUP(VLOOKUP(C68,SRA!B:F,5,0),FUNÇÃO!A:B,2,0),"")</f>
        <v>SECRETARIA</v>
      </c>
      <c r="H68" s="17">
        <f>IFERROR(VLOOKUP(C68,SRA!B:T,18,0),"")</f>
        <v>337.59</v>
      </c>
      <c r="I68" s="17">
        <f>IFERROR(VLOOKUP(C68,SRA!B:T,19,0),"")</f>
        <v>1350.38</v>
      </c>
      <c r="J68" s="17">
        <f>IFERROR(VLOOKUP(C68,JANEIRO!B:F,3,0),"")</f>
        <v>1687.97</v>
      </c>
      <c r="K68" s="17">
        <f t="shared" si="2"/>
        <v>347.81999999999994</v>
      </c>
      <c r="L68" s="17">
        <f>IFERROR(VLOOKUP(C68,JANEIRO!B:F,5,0),"")</f>
        <v>1340.15</v>
      </c>
    </row>
    <row r="69" spans="2:12">
      <c r="B69" s="19">
        <f t="shared" si="1"/>
        <v>61</v>
      </c>
      <c r="C69" s="19">
        <v>3363</v>
      </c>
      <c r="D69" s="18" t="s">
        <v>440</v>
      </c>
      <c r="E69" s="19" t="str">
        <f>IFERROR(VLOOKUP(C69,SRA!B:I,8,0),"")</f>
        <v>COM</v>
      </c>
      <c r="F69" s="21" t="s">
        <v>735</v>
      </c>
      <c r="G69" s="19" t="str">
        <f>IFERROR(VLOOKUP(VLOOKUP(C69,SRA!B:F,5,0),FUNÇÃO!A:B,2,0),"")</f>
        <v>ASS. DESENV. ADMIN.</v>
      </c>
      <c r="H69" s="17">
        <f>IFERROR(VLOOKUP(C69,SRA!B:T,18,0),"")</f>
        <v>253.2</v>
      </c>
      <c r="I69" s="17">
        <f>IFERROR(VLOOKUP(C69,SRA!B:T,19,0),"")</f>
        <v>1012.78</v>
      </c>
      <c r="J69" s="17">
        <f>IFERROR(VLOOKUP(C69,JANEIRO!B:F,3,0),"")</f>
        <v>1265.98</v>
      </c>
      <c r="K69" s="17">
        <f t="shared" si="2"/>
        <v>104.37000000000012</v>
      </c>
      <c r="L69" s="17">
        <f>IFERROR(VLOOKUP(C69,JANEIRO!B:F,5,0),"")</f>
        <v>1161.6099999999999</v>
      </c>
    </row>
    <row r="70" spans="2:12">
      <c r="B70" s="19">
        <f t="shared" si="1"/>
        <v>62</v>
      </c>
      <c r="C70" s="19">
        <v>3365</v>
      </c>
      <c r="D70" s="18" t="s">
        <v>442</v>
      </c>
      <c r="E70" s="19" t="str">
        <f>IFERROR(VLOOKUP(C70,SRA!B:I,8,0),"")</f>
        <v>COM</v>
      </c>
      <c r="F70" s="21" t="s">
        <v>735</v>
      </c>
      <c r="G70" s="19" t="str">
        <f>IFERROR(VLOOKUP(VLOOKUP(C70,SRA!B:F,5,0),FUNÇÃO!A:B,2,0),"")</f>
        <v>COORD. COMPLIANCE/GR</v>
      </c>
      <c r="H70" s="17">
        <f>IFERROR(VLOOKUP(C70,SRA!B:T,18,0),"")</f>
        <v>1434.87</v>
      </c>
      <c r="I70" s="17">
        <f>IFERROR(VLOOKUP(C70,SRA!B:T,19,0),"")</f>
        <v>5739.47</v>
      </c>
      <c r="J70" s="17">
        <f>IFERROR(VLOOKUP(C70,JANEIRO!B:F,3,0),"")</f>
        <v>4304.6000000000004</v>
      </c>
      <c r="K70" s="17">
        <f t="shared" si="2"/>
        <v>699.36000000000058</v>
      </c>
      <c r="L70" s="17">
        <f>IFERROR(VLOOKUP(C70,JANEIRO!B:F,5,0),"")</f>
        <v>3605.24</v>
      </c>
    </row>
    <row r="71" spans="2:12">
      <c r="B71" s="19">
        <f t="shared" si="1"/>
        <v>63</v>
      </c>
      <c r="C71" s="19">
        <v>3366</v>
      </c>
      <c r="D71" s="18" t="s">
        <v>443</v>
      </c>
      <c r="E71" s="19" t="str">
        <f>IFERROR(VLOOKUP(C71,SRA!B:I,8,0),"")</f>
        <v>COM</v>
      </c>
      <c r="F71" s="21" t="s">
        <v>735</v>
      </c>
      <c r="G71" s="19" t="str">
        <f>IFERROR(VLOOKUP(VLOOKUP(C71,SRA!B:F,5,0),FUNÇÃO!A:B,2,0),"")</f>
        <v>COORD AUDITORIA INT</v>
      </c>
      <c r="H71" s="17">
        <f>IFERROR(VLOOKUP(C71,SRA!B:T,18,0),"")</f>
        <v>1434.87</v>
      </c>
      <c r="I71" s="17">
        <f>IFERROR(VLOOKUP(C71,SRA!B:T,19,0),"")</f>
        <v>5739.47</v>
      </c>
      <c r="J71" s="17">
        <f>IFERROR(VLOOKUP(C71,JANEIRO!B:F,3,0),"")</f>
        <v>1195.73</v>
      </c>
      <c r="K71" s="17">
        <f t="shared" si="2"/>
        <v>95.650000000000091</v>
      </c>
      <c r="L71" s="17">
        <f>IFERROR(VLOOKUP(C71,JANEIRO!B:F,5,0),"")</f>
        <v>1100.08</v>
      </c>
    </row>
    <row r="72" spans="2:12">
      <c r="B72" s="19">
        <f t="shared" si="1"/>
        <v>64</v>
      </c>
      <c r="C72" s="19">
        <v>8249</v>
      </c>
      <c r="D72" s="18" t="s">
        <v>444</v>
      </c>
      <c r="E72" s="19" t="str">
        <f>IFERROR(VLOOKUP(C72,SRA!B:I,8,0),"")</f>
        <v>COM</v>
      </c>
      <c r="F72" s="21" t="s">
        <v>735</v>
      </c>
      <c r="G72" s="19" t="str">
        <f>IFERROR(VLOOKUP(VLOOKUP(C72,SRA!B:F,5,0),FUNÇÃO!A:B,2,0),"")</f>
        <v>SECRETARIA</v>
      </c>
      <c r="H72" s="17">
        <f>IFERROR(VLOOKUP(C72,SRA!B:T,18,0),"")</f>
        <v>548.59</v>
      </c>
      <c r="I72" s="17">
        <f>IFERROR(VLOOKUP(C72,SRA!B:T,19,0),"")</f>
        <v>2194.37</v>
      </c>
      <c r="J72" s="17">
        <f>IFERROR(VLOOKUP(C72,JANEIRO!B:F,3,0),"")</f>
        <v>2742.96</v>
      </c>
      <c r="K72" s="17">
        <f t="shared" si="2"/>
        <v>1298.8200000000002</v>
      </c>
      <c r="L72" s="17">
        <f>IFERROR(VLOOKUP(C72,JANEIRO!B:F,5,0),"")</f>
        <v>1444.1399999999999</v>
      </c>
    </row>
    <row r="73" spans="2:12">
      <c r="B73" s="19">
        <f t="shared" si="1"/>
        <v>65</v>
      </c>
      <c r="C73" s="19">
        <v>3080</v>
      </c>
      <c r="D73" s="18" t="s">
        <v>330</v>
      </c>
      <c r="E73" s="19" t="str">
        <f>IFERROR(VLOOKUP(C73,SRA!B:I,8,0),"")</f>
        <v>CLT</v>
      </c>
      <c r="F73" s="21" t="s">
        <v>736</v>
      </c>
      <c r="G73" s="19" t="str">
        <f>IFERROR(VLOOKUP(VLOOKUP(C73,SRA!B:F,5,0),FUNÇÃO!A:B,2,0),"")</f>
        <v>ANALISTA INFORMATICA</v>
      </c>
      <c r="H73" s="17">
        <f>IFERROR(VLOOKUP(C73,SRA!B:T,18,0),"")</f>
        <v>2591.58</v>
      </c>
      <c r="I73" s="17">
        <f>IFERROR(VLOOKUP(C73,SRA!B:T,19,0),"")</f>
        <v>0</v>
      </c>
      <c r="J73" s="17">
        <f>IFERROR(VLOOKUP(C73,JANEIRO!B:F,3,0),"")</f>
        <v>32.42</v>
      </c>
      <c r="K73" s="17">
        <f t="shared" ref="K73:K104" si="3">J73-L73</f>
        <v>32.42</v>
      </c>
      <c r="L73" s="17">
        <f>IFERROR(VLOOKUP(C73,JANEIRO!B:F,5,0),"")</f>
        <v>0</v>
      </c>
    </row>
    <row r="74" spans="2:12">
      <c r="B74" s="19">
        <f t="shared" si="1"/>
        <v>66</v>
      </c>
      <c r="C74" s="19">
        <v>2460</v>
      </c>
      <c r="D74" s="18" t="s">
        <v>165</v>
      </c>
      <c r="E74" s="19" t="str">
        <f>IFERROR(VLOOKUP(C74,SRA!B:I,8,0),"")</f>
        <v>CLT</v>
      </c>
      <c r="F74" s="21" t="s">
        <v>736</v>
      </c>
      <c r="G74" s="19" t="str">
        <f>IFERROR(VLOOKUP(VLOOKUP(C74,SRA!B:F,5,0),FUNÇÃO!A:B,2,0),"")</f>
        <v>OP. DE PROD. IND.</v>
      </c>
      <c r="H74" s="17">
        <f>IFERROR(VLOOKUP(C74,SRA!B:T,18,0),"")</f>
        <v>1292.1300000000001</v>
      </c>
      <c r="I74" s="17">
        <f>IFERROR(VLOOKUP(C74,SRA!B:T,19,0),"")</f>
        <v>0</v>
      </c>
      <c r="J74" s="17">
        <f>IFERROR(VLOOKUP(C74,JANEIRO!B:F,3,0),"")</f>
        <v>96.32</v>
      </c>
      <c r="K74" s="17">
        <f t="shared" si="3"/>
        <v>96.32</v>
      </c>
      <c r="L74" s="17">
        <f>IFERROR(VLOOKUP(C74,JANEIRO!B:F,5,0),"")</f>
        <v>0</v>
      </c>
    </row>
    <row r="75" spans="2:12">
      <c r="B75" s="19">
        <f t="shared" ref="B75:B138" si="4">B74+1</f>
        <v>67</v>
      </c>
      <c r="C75" s="19">
        <v>3174</v>
      </c>
      <c r="D75" s="18" t="s">
        <v>361</v>
      </c>
      <c r="E75" s="19" t="str">
        <f>IFERROR(VLOOKUP(C75,SRA!B:I,8,0),"")</f>
        <v>CLT</v>
      </c>
      <c r="F75" s="21" t="s">
        <v>736</v>
      </c>
      <c r="G75" s="19" t="str">
        <f>IFERROR(VLOOKUP(VLOOKUP(C75,SRA!B:F,5,0),FUNÇÃO!A:B,2,0),"")</f>
        <v>FARMACEUTICO IND</v>
      </c>
      <c r="H75" s="17">
        <f>IFERROR(VLOOKUP(C75,SRA!B:T,18,0),"")</f>
        <v>4511.3</v>
      </c>
      <c r="I75" s="17">
        <f>IFERROR(VLOOKUP(C75,SRA!B:T,19,0),"")</f>
        <v>0</v>
      </c>
      <c r="J75" s="17">
        <f>IFERROR(VLOOKUP(C75,JANEIRO!B:F,3,0),"")</f>
        <v>387.98</v>
      </c>
      <c r="K75" s="17">
        <f t="shared" si="3"/>
        <v>387.98</v>
      </c>
      <c r="L75" s="17">
        <f>IFERROR(VLOOKUP(C75,JANEIRO!B:F,5,0),"")</f>
        <v>0</v>
      </c>
    </row>
    <row r="76" spans="2:12">
      <c r="B76" s="19">
        <f t="shared" si="4"/>
        <v>68</v>
      </c>
      <c r="C76" s="19">
        <v>3015</v>
      </c>
      <c r="D76" s="18" t="s">
        <v>309</v>
      </c>
      <c r="E76" s="19" t="str">
        <f>IFERROR(VLOOKUP(C76,SRA!B:I,8,0),"")</f>
        <v>CLT</v>
      </c>
      <c r="F76" s="21" t="s">
        <v>736</v>
      </c>
      <c r="G76" s="19" t="str">
        <f>IFERROR(VLOOKUP(VLOOKUP(C76,SRA!B:F,5,0),FUNÇÃO!A:B,2,0),"")</f>
        <v>TEC.EM QUALIDADE IND</v>
      </c>
      <c r="H76" s="17">
        <f>IFERROR(VLOOKUP(C76,SRA!B:T,18,0),"")</f>
        <v>1489.51</v>
      </c>
      <c r="I76" s="17">
        <f>IFERROR(VLOOKUP(C76,SRA!B:T,19,0),"")</f>
        <v>0</v>
      </c>
      <c r="J76" s="17">
        <f>IFERROR(VLOOKUP(C76,JANEIRO!B:F,3,0),"")</f>
        <v>615.87</v>
      </c>
      <c r="K76" s="17">
        <f t="shared" si="3"/>
        <v>615.87</v>
      </c>
      <c r="L76" s="17">
        <f>IFERROR(VLOOKUP(C76,JANEIRO!B:F,5,0),"")</f>
        <v>0</v>
      </c>
    </row>
    <row r="77" spans="2:12">
      <c r="B77" s="19">
        <f t="shared" si="4"/>
        <v>69</v>
      </c>
      <c r="C77" s="19">
        <v>2403</v>
      </c>
      <c r="D77" s="18" t="s">
        <v>152</v>
      </c>
      <c r="E77" s="19" t="str">
        <f>IFERROR(VLOOKUP(C77,SRA!B:I,8,0),"")</f>
        <v>CLT</v>
      </c>
      <c r="F77" s="21" t="s">
        <v>736</v>
      </c>
      <c r="G77" s="19" t="str">
        <f>IFERROR(VLOOKUP(VLOOKUP(C77,SRA!B:F,5,0),FUNÇÃO!A:B,2,0),"")</f>
        <v>OP. DE PROD. IND.</v>
      </c>
      <c r="H77" s="17">
        <f>IFERROR(VLOOKUP(C77,SRA!B:T,18,0),"")</f>
        <v>1495.79</v>
      </c>
      <c r="I77" s="17">
        <f>IFERROR(VLOOKUP(C77,SRA!B:T,19,0),"")</f>
        <v>0</v>
      </c>
      <c r="J77" s="17">
        <f>IFERROR(VLOOKUP(C77,JANEIRO!B:F,3,0),"")</f>
        <v>826.21</v>
      </c>
      <c r="K77" s="17">
        <f t="shared" si="3"/>
        <v>826.21</v>
      </c>
      <c r="L77" s="17">
        <f>IFERROR(VLOOKUP(C77,JANEIRO!B:F,5,0),"")</f>
        <v>0</v>
      </c>
    </row>
    <row r="78" spans="2:12">
      <c r="B78" s="19">
        <f t="shared" si="4"/>
        <v>70</v>
      </c>
      <c r="C78" s="19">
        <v>2732</v>
      </c>
      <c r="D78" s="18" t="s">
        <v>220</v>
      </c>
      <c r="E78" s="19" t="str">
        <f>IFERROR(VLOOKUP(C78,SRA!B:I,8,0),"")</f>
        <v>CLT</v>
      </c>
      <c r="F78" s="21" t="s">
        <v>736</v>
      </c>
      <c r="G78" s="19" t="str">
        <f>IFERROR(VLOOKUP(VLOOKUP(C78,SRA!B:F,5,0),FUNÇÃO!A:B,2,0),"")</f>
        <v>TEC. EM ADM. E FIN.</v>
      </c>
      <c r="H78" s="17">
        <f>IFERROR(VLOOKUP(C78,SRA!B:T,18,0),"")</f>
        <v>1564</v>
      </c>
      <c r="I78" s="17">
        <f>IFERROR(VLOOKUP(C78,SRA!B:T,19,0),"")</f>
        <v>0</v>
      </c>
      <c r="J78" s="17">
        <f>IFERROR(VLOOKUP(C78,JANEIRO!B:F,3,0),"")</f>
        <v>1380.4</v>
      </c>
      <c r="K78" s="17">
        <f t="shared" si="3"/>
        <v>1380.4</v>
      </c>
      <c r="L78" s="17">
        <f>IFERROR(VLOOKUP(C78,JANEIRO!B:F,5,0),"")</f>
        <v>0</v>
      </c>
    </row>
    <row r="79" spans="2:12">
      <c r="B79" s="19">
        <f t="shared" si="4"/>
        <v>71</v>
      </c>
      <c r="C79" s="19">
        <v>2065</v>
      </c>
      <c r="D79" s="18" t="s">
        <v>542</v>
      </c>
      <c r="E79" s="19" t="str">
        <f>IFERROR(VLOOKUP(C79,SRA!B:I,8,0),"")</f>
        <v>CLT</v>
      </c>
      <c r="F79" s="21" t="s">
        <v>736</v>
      </c>
      <c r="G79" s="19" t="str">
        <f>IFERROR(VLOOKUP(VLOOKUP(C79,SRA!B:F,5,0),FUNÇÃO!A:B,2,0),"")</f>
        <v>ANALISTA EM RH III</v>
      </c>
      <c r="H79" s="17">
        <f>IFERROR(VLOOKUP(C79,SRA!B:T,18,0),"")</f>
        <v>4757.82</v>
      </c>
      <c r="I79" s="17">
        <f>IFERROR(VLOOKUP(C79,SRA!B:T,19,0),"")</f>
        <v>0</v>
      </c>
      <c r="J79" s="22">
        <v>0</v>
      </c>
      <c r="K79" s="17">
        <v>0</v>
      </c>
      <c r="L79" s="17">
        <v>0</v>
      </c>
    </row>
    <row r="80" spans="2:12">
      <c r="B80" s="19">
        <f t="shared" si="4"/>
        <v>72</v>
      </c>
      <c r="C80" s="19">
        <v>2593</v>
      </c>
      <c r="D80" s="18" t="s">
        <v>547</v>
      </c>
      <c r="E80" s="19" t="str">
        <f>IFERROR(VLOOKUP(C80,SRA!B:I,8,0),"")</f>
        <v>CLT</v>
      </c>
      <c r="F80" s="21" t="s">
        <v>736</v>
      </c>
      <c r="G80" s="19" t="str">
        <f>IFERROR(VLOOKUP(VLOOKUP(C80,SRA!B:F,5,0),FUNÇÃO!A:B,2,0),"")</f>
        <v>TEC. EM ADM. E FIN.</v>
      </c>
      <c r="H80" s="17">
        <f>IFERROR(VLOOKUP(C80,SRA!B:T,18,0),"")</f>
        <v>1564</v>
      </c>
      <c r="I80" s="17">
        <f>IFERROR(VLOOKUP(C80,SRA!B:T,19,0),"")</f>
        <v>0</v>
      </c>
      <c r="J80" s="22">
        <v>0</v>
      </c>
      <c r="K80" s="17">
        <v>0</v>
      </c>
      <c r="L80" s="17">
        <v>0</v>
      </c>
    </row>
    <row r="81" spans="2:12">
      <c r="B81" s="19">
        <f t="shared" si="4"/>
        <v>73</v>
      </c>
      <c r="C81" s="19">
        <v>2754</v>
      </c>
      <c r="D81" s="18" t="s">
        <v>543</v>
      </c>
      <c r="E81" s="19" t="str">
        <f>IFERROR(VLOOKUP(C81,SRA!B:I,8,0),"")</f>
        <v>CLT</v>
      </c>
      <c r="F81" s="21" t="s">
        <v>736</v>
      </c>
      <c r="G81" s="19" t="str">
        <f>IFERROR(VLOOKUP(VLOOKUP(C81,SRA!B:F,5,0),FUNÇÃO!A:B,2,0),"")</f>
        <v>OP. DE PROD. IND.</v>
      </c>
      <c r="H81" s="17">
        <f>IFERROR(VLOOKUP(C81,SRA!B:T,18,0),"")</f>
        <v>1063.03</v>
      </c>
      <c r="I81" s="17">
        <f>IFERROR(VLOOKUP(C81,SRA!B:T,19,0),"")</f>
        <v>0</v>
      </c>
      <c r="J81" s="22">
        <v>0</v>
      </c>
      <c r="K81" s="17">
        <v>0</v>
      </c>
      <c r="L81" s="17">
        <v>0</v>
      </c>
    </row>
    <row r="82" spans="2:12">
      <c r="B82" s="19">
        <f t="shared" si="4"/>
        <v>74</v>
      </c>
      <c r="C82" s="19">
        <v>2824</v>
      </c>
      <c r="D82" s="18" t="s">
        <v>546</v>
      </c>
      <c r="E82" s="19" t="str">
        <f>IFERROR(VLOOKUP(C82,SRA!B:I,8,0),"")</f>
        <v>CLT</v>
      </c>
      <c r="F82" s="21" t="s">
        <v>736</v>
      </c>
      <c r="G82" s="19" t="str">
        <f>IFERROR(VLOOKUP(VLOOKUP(C82,SRA!B:F,5,0),FUNÇÃO!A:B,2,0),"")</f>
        <v>ANA ASS FARMACEUTICA</v>
      </c>
      <c r="H82" s="17">
        <f>IFERROR(VLOOKUP(C82,SRA!B:T,18,0),"")</f>
        <v>3828.97</v>
      </c>
      <c r="I82" s="17">
        <f>IFERROR(VLOOKUP(C82,SRA!B:T,19,0),"")</f>
        <v>0</v>
      </c>
      <c r="J82" s="22">
        <v>0</v>
      </c>
      <c r="K82" s="17">
        <v>0</v>
      </c>
      <c r="L82" s="17">
        <v>0</v>
      </c>
    </row>
    <row r="83" spans="2:12">
      <c r="B83" s="19">
        <f t="shared" si="4"/>
        <v>75</v>
      </c>
      <c r="C83" s="19">
        <v>2877</v>
      </c>
      <c r="D83" s="18" t="s">
        <v>505</v>
      </c>
      <c r="E83" s="19" t="str">
        <f>IFERROR(VLOOKUP(C83,SRA!B:I,8,0),"")</f>
        <v>CLT</v>
      </c>
      <c r="F83" s="21" t="s">
        <v>734</v>
      </c>
      <c r="G83" s="19" t="str">
        <f>IFERROR(VLOOKUP(VLOOKUP(C83,SRA!B:F,5,0),FUNÇÃO!A:B,2,0),"")</f>
        <v>TEC. EM ADM. E FIN.</v>
      </c>
      <c r="H83" s="17">
        <f>IFERROR(VLOOKUP(C83,SRA!B:T,18,0),"")</f>
        <v>1564</v>
      </c>
      <c r="I83" s="17">
        <f>IFERROR(VLOOKUP(C83,SRA!B:T,19,0),"")</f>
        <v>169.49</v>
      </c>
      <c r="J83" s="22">
        <v>4767.1000000000004</v>
      </c>
      <c r="K83" s="17">
        <f t="shared" ref="K83:K146" si="5">J83-L83</f>
        <v>2098.8300000000004</v>
      </c>
      <c r="L83" s="17">
        <v>2668.27</v>
      </c>
    </row>
    <row r="84" spans="2:12">
      <c r="B84" s="19">
        <f t="shared" si="4"/>
        <v>76</v>
      </c>
      <c r="C84" s="19">
        <v>2892</v>
      </c>
      <c r="D84" s="18" t="s">
        <v>544</v>
      </c>
      <c r="E84" s="19" t="str">
        <f>IFERROR(VLOOKUP(C84,SRA!B:I,8,0),"")</f>
        <v>CLT</v>
      </c>
      <c r="F84" s="21" t="s">
        <v>734</v>
      </c>
      <c r="G84" s="19" t="str">
        <f>IFERROR(VLOOKUP(VLOOKUP(C84,SRA!B:F,5,0),FUNÇÃO!A:B,2,0),"")</f>
        <v>OP. DE PROD. IND.</v>
      </c>
      <c r="H84" s="17">
        <f>IFERROR(VLOOKUP(C84,SRA!B:T,18,0),"")</f>
        <v>1171.99</v>
      </c>
      <c r="I84" s="17">
        <f>IFERROR(VLOOKUP(C84,SRA!B:T,19,0),"")</f>
        <v>0</v>
      </c>
      <c r="J84" s="22">
        <v>1879</v>
      </c>
      <c r="K84" s="17">
        <f t="shared" si="5"/>
        <v>1707.3</v>
      </c>
      <c r="L84" s="17">
        <v>171.7</v>
      </c>
    </row>
    <row r="85" spans="2:12">
      <c r="B85" s="19">
        <f t="shared" si="4"/>
        <v>77</v>
      </c>
      <c r="C85" s="19">
        <v>3152</v>
      </c>
      <c r="D85" s="18" t="s">
        <v>347</v>
      </c>
      <c r="E85" s="19" t="str">
        <f>IFERROR(VLOOKUP(C85,SRA!B:I,8,0),"")</f>
        <v>CLT</v>
      </c>
      <c r="F85" s="21" t="s">
        <v>735</v>
      </c>
      <c r="G85" s="19" t="str">
        <f>IFERROR(VLOOKUP(VLOOKUP(C85,SRA!B:F,5,0),FUNÇÃO!A:B,2,0),"")</f>
        <v>OP. DE PROD. IND.</v>
      </c>
      <c r="H85" s="17">
        <f>IFERROR(VLOOKUP(C85,SRA!B:T,18,0),"")</f>
        <v>1016.16</v>
      </c>
      <c r="I85" s="17">
        <f>IFERROR(VLOOKUP(C85,SRA!B:T,19,0),"")</f>
        <v>0</v>
      </c>
      <c r="J85" s="17">
        <f>IFERROR(VLOOKUP(C85,JANEIRO!B:F,3,0),"")</f>
        <v>1039</v>
      </c>
      <c r="K85" s="17">
        <f t="shared" si="5"/>
        <v>137.02999999999997</v>
      </c>
      <c r="L85" s="17">
        <f>IFERROR(VLOOKUP(C85,JANEIRO!B:F,5,0),"")</f>
        <v>901.97</v>
      </c>
    </row>
    <row r="86" spans="2:12">
      <c r="B86" s="19">
        <f t="shared" si="4"/>
        <v>78</v>
      </c>
      <c r="C86" s="19">
        <v>3169</v>
      </c>
      <c r="D86" s="18" t="s">
        <v>357</v>
      </c>
      <c r="E86" s="19" t="str">
        <f>IFERROR(VLOOKUP(C86,SRA!B:I,8,0),"")</f>
        <v>CLT</v>
      </c>
      <c r="F86" s="21" t="s">
        <v>735</v>
      </c>
      <c r="G86" s="19" t="str">
        <f>IFERROR(VLOOKUP(VLOOKUP(C86,SRA!B:F,5,0),FUNÇÃO!A:B,2,0),"")</f>
        <v>OP. DE PROD. IND.</v>
      </c>
      <c r="H86" s="17">
        <f>IFERROR(VLOOKUP(C86,SRA!B:T,18,0),"")</f>
        <v>1016.16</v>
      </c>
      <c r="I86" s="17">
        <f>IFERROR(VLOOKUP(C86,SRA!B:T,19,0),"")</f>
        <v>0</v>
      </c>
      <c r="J86" s="17">
        <f>IFERROR(VLOOKUP(C86,JANEIRO!B:F,3,0),"")</f>
        <v>1039</v>
      </c>
      <c r="K86" s="17">
        <f t="shared" si="5"/>
        <v>258.26</v>
      </c>
      <c r="L86" s="17">
        <f>IFERROR(VLOOKUP(C86,JANEIRO!B:F,5,0),"")</f>
        <v>780.74</v>
      </c>
    </row>
    <row r="87" spans="2:12">
      <c r="B87" s="19">
        <f t="shared" si="4"/>
        <v>79</v>
      </c>
      <c r="C87" s="19">
        <v>2848</v>
      </c>
      <c r="D87" s="18" t="s">
        <v>249</v>
      </c>
      <c r="E87" s="19" t="str">
        <f>IFERROR(VLOOKUP(C87,SRA!B:I,8,0),"")</f>
        <v>CLT</v>
      </c>
      <c r="F87" s="21" t="s">
        <v>735</v>
      </c>
      <c r="G87" s="19" t="str">
        <f>IFERROR(VLOOKUP(VLOOKUP(C87,SRA!B:F,5,0),FUNÇÃO!A:B,2,0),"")</f>
        <v>OP. DE PROD. IND.</v>
      </c>
      <c r="H87" s="17">
        <f>IFERROR(VLOOKUP(C87,SRA!B:T,18,0),"")</f>
        <v>1063.03</v>
      </c>
      <c r="I87" s="17">
        <f>IFERROR(VLOOKUP(C87,SRA!B:T,19,0),"")</f>
        <v>0</v>
      </c>
      <c r="J87" s="17">
        <f>IFERROR(VLOOKUP(C87,JANEIRO!B:F,3,0),"")</f>
        <v>1063.03</v>
      </c>
      <c r="K87" s="17">
        <f t="shared" si="5"/>
        <v>248.03999999999996</v>
      </c>
      <c r="L87" s="17">
        <f>IFERROR(VLOOKUP(C87,JANEIRO!B:F,5,0),"")</f>
        <v>814.99</v>
      </c>
    </row>
    <row r="88" spans="2:12">
      <c r="B88" s="19">
        <f t="shared" si="4"/>
        <v>80</v>
      </c>
      <c r="C88" s="19">
        <v>3364</v>
      </c>
      <c r="D88" s="18" t="s">
        <v>441</v>
      </c>
      <c r="E88" s="19" t="str">
        <f>IFERROR(VLOOKUP(C88,SRA!B:I,8,0),"")</f>
        <v>CLT</v>
      </c>
      <c r="F88" s="21" t="s">
        <v>735</v>
      </c>
      <c r="G88" s="19" t="str">
        <f>IFERROR(VLOOKUP(VLOOKUP(C88,SRA!B:F,5,0),FUNÇÃO!A:B,2,0),"")</f>
        <v>OP. DE PROD. IND.</v>
      </c>
      <c r="H88" s="17">
        <f>IFERROR(VLOOKUP(C88,SRA!B:T,18,0),"")</f>
        <v>1016.16</v>
      </c>
      <c r="I88" s="17">
        <f>IFERROR(VLOOKUP(C88,SRA!B:T,19,0),"")</f>
        <v>0</v>
      </c>
      <c r="J88" s="17">
        <f>IFERROR(VLOOKUP(C88,JANEIRO!B:F,3,0),"")</f>
        <v>1160.93</v>
      </c>
      <c r="K88" s="17">
        <f t="shared" si="5"/>
        <v>579.30000000000007</v>
      </c>
      <c r="L88" s="17">
        <f>IFERROR(VLOOKUP(C88,JANEIRO!B:F,5,0),"")</f>
        <v>581.63</v>
      </c>
    </row>
    <row r="89" spans="2:12">
      <c r="B89" s="19">
        <f t="shared" si="4"/>
        <v>81</v>
      </c>
      <c r="C89" s="19">
        <v>2867</v>
      </c>
      <c r="D89" s="18" t="s">
        <v>261</v>
      </c>
      <c r="E89" s="19" t="str">
        <f>IFERROR(VLOOKUP(C89,SRA!B:I,8,0),"")</f>
        <v>CLT</v>
      </c>
      <c r="F89" s="21" t="s">
        <v>735</v>
      </c>
      <c r="G89" s="19" t="str">
        <f>IFERROR(VLOOKUP(VLOOKUP(C89,SRA!B:F,5,0),FUNÇÃO!A:B,2,0),"")</f>
        <v>OP. DE PROD. IND.</v>
      </c>
      <c r="H89" s="17">
        <f>IFERROR(VLOOKUP(C89,SRA!B:T,18,0),"")</f>
        <v>1171.98</v>
      </c>
      <c r="I89" s="17">
        <f>IFERROR(VLOOKUP(C89,SRA!B:T,19,0),"")</f>
        <v>0</v>
      </c>
      <c r="J89" s="17">
        <f>IFERROR(VLOOKUP(C89,JANEIRO!B:F,3,0),"")</f>
        <v>1171.98</v>
      </c>
      <c r="K89" s="17">
        <f t="shared" si="5"/>
        <v>328.68000000000006</v>
      </c>
      <c r="L89" s="17">
        <f>IFERROR(VLOOKUP(C89,JANEIRO!B:F,5,0),"")</f>
        <v>843.3</v>
      </c>
    </row>
    <row r="90" spans="2:12">
      <c r="B90" s="19">
        <f t="shared" si="4"/>
        <v>82</v>
      </c>
      <c r="C90" s="19">
        <v>2915</v>
      </c>
      <c r="D90" s="18" t="s">
        <v>277</v>
      </c>
      <c r="E90" s="19" t="str">
        <f>IFERROR(VLOOKUP(C90,SRA!B:I,8,0),"")</f>
        <v>CLT</v>
      </c>
      <c r="F90" s="21" t="s">
        <v>735</v>
      </c>
      <c r="G90" s="19" t="str">
        <f>IFERROR(VLOOKUP(VLOOKUP(C90,SRA!B:F,5,0),FUNÇÃO!A:B,2,0),"")</f>
        <v>OP. DE PROD. IND.</v>
      </c>
      <c r="H90" s="17">
        <f>IFERROR(VLOOKUP(C90,SRA!B:T,18,0),"")</f>
        <v>1171.98</v>
      </c>
      <c r="I90" s="17">
        <f>IFERROR(VLOOKUP(C90,SRA!B:T,19,0),"")</f>
        <v>0</v>
      </c>
      <c r="J90" s="17">
        <f>IFERROR(VLOOKUP(C90,JANEIRO!B:F,3,0),"")</f>
        <v>1171.98</v>
      </c>
      <c r="K90" s="17">
        <f t="shared" si="5"/>
        <v>108.13000000000011</v>
      </c>
      <c r="L90" s="17">
        <f>IFERROR(VLOOKUP(C90,JANEIRO!B:F,5,0),"")</f>
        <v>1063.8499999999999</v>
      </c>
    </row>
    <row r="91" spans="2:12">
      <c r="B91" s="19">
        <f t="shared" si="4"/>
        <v>83</v>
      </c>
      <c r="C91" s="19">
        <v>1822</v>
      </c>
      <c r="D91" s="18" t="s">
        <v>79</v>
      </c>
      <c r="E91" s="19" t="str">
        <f>IFERROR(VLOOKUP(C91,SRA!B:I,8,0),"")</f>
        <v>CLT</v>
      </c>
      <c r="F91" s="21" t="s">
        <v>735</v>
      </c>
      <c r="G91" s="19" t="str">
        <f>IFERROR(VLOOKUP(VLOOKUP(C91,SRA!B:F,5,0),FUNÇÃO!A:B,2,0),"")</f>
        <v>ASS. DE SERVICOS</v>
      </c>
      <c r="H91" s="17">
        <f>IFERROR(VLOOKUP(C91,SRA!B:T,18,0),"")</f>
        <v>1356.73</v>
      </c>
      <c r="I91" s="17">
        <f>IFERROR(VLOOKUP(C91,SRA!B:T,19,0),"")</f>
        <v>0</v>
      </c>
      <c r="J91" s="17">
        <f>IFERROR(VLOOKUP(C91,JANEIRO!B:F,3,0),"")</f>
        <v>1356.73</v>
      </c>
      <c r="K91" s="17">
        <f t="shared" si="5"/>
        <v>322.02999999999997</v>
      </c>
      <c r="L91" s="17">
        <f>IFERROR(VLOOKUP(C91,JANEIRO!B:F,5,0),"")</f>
        <v>1034.7</v>
      </c>
    </row>
    <row r="92" spans="2:12">
      <c r="B92" s="19">
        <f t="shared" si="4"/>
        <v>84</v>
      </c>
      <c r="C92" s="19">
        <v>3154</v>
      </c>
      <c r="D92" s="18" t="s">
        <v>348</v>
      </c>
      <c r="E92" s="19" t="str">
        <f>IFERROR(VLOOKUP(C92,SRA!B:I,8,0),"")</f>
        <v>CLT</v>
      </c>
      <c r="F92" s="21" t="s">
        <v>735</v>
      </c>
      <c r="G92" s="19" t="str">
        <f>IFERROR(VLOOKUP(VLOOKUP(C92,SRA!B:F,5,0),FUNÇÃO!A:B,2,0),"")</f>
        <v>OP. DE PROD. IND.</v>
      </c>
      <c r="H92" s="17">
        <f>IFERROR(VLOOKUP(C92,SRA!B:T,18,0),"")</f>
        <v>1016.16</v>
      </c>
      <c r="I92" s="17">
        <f>IFERROR(VLOOKUP(C92,SRA!B:T,19,0),"")</f>
        <v>0</v>
      </c>
      <c r="J92" s="17">
        <f>IFERROR(VLOOKUP(C92,JANEIRO!B:F,3,0),"")</f>
        <v>1377.72</v>
      </c>
      <c r="K92" s="17">
        <f t="shared" si="5"/>
        <v>1356.7</v>
      </c>
      <c r="L92" s="17">
        <f>IFERROR(VLOOKUP(C92,JANEIRO!B:F,5,0),"")</f>
        <v>21.02</v>
      </c>
    </row>
    <row r="93" spans="2:12">
      <c r="B93" s="19">
        <f t="shared" si="4"/>
        <v>85</v>
      </c>
      <c r="C93" s="19">
        <v>3172</v>
      </c>
      <c r="D93" s="18" t="s">
        <v>359</v>
      </c>
      <c r="E93" s="19" t="str">
        <f>IFERROR(VLOOKUP(C93,SRA!B:I,8,0),"")</f>
        <v>CLT</v>
      </c>
      <c r="F93" s="21" t="s">
        <v>735</v>
      </c>
      <c r="G93" s="19" t="str">
        <f>IFERROR(VLOOKUP(VLOOKUP(C93,SRA!B:F,5,0),FUNÇÃO!A:B,2,0),"")</f>
        <v>OP. DE PROD. IND.</v>
      </c>
      <c r="H93" s="17">
        <f>IFERROR(VLOOKUP(C93,SRA!B:T,18,0),"")</f>
        <v>1016.16</v>
      </c>
      <c r="I93" s="17">
        <f>IFERROR(VLOOKUP(C93,SRA!B:T,19,0),"")</f>
        <v>0</v>
      </c>
      <c r="J93" s="17">
        <f>IFERROR(VLOOKUP(C93,JANEIRO!B:F,3,0),"")</f>
        <v>1407.51</v>
      </c>
      <c r="K93" s="17">
        <f t="shared" si="5"/>
        <v>1407.51</v>
      </c>
      <c r="L93" s="17">
        <f>IFERROR(VLOOKUP(C93,JANEIRO!B:F,5,0),"")</f>
        <v>0</v>
      </c>
    </row>
    <row r="94" spans="2:12">
      <c r="B94" s="19">
        <f t="shared" si="4"/>
        <v>86</v>
      </c>
      <c r="C94" s="19">
        <v>3147</v>
      </c>
      <c r="D94" s="18" t="s">
        <v>345</v>
      </c>
      <c r="E94" s="19" t="str">
        <f>IFERROR(VLOOKUP(C94,SRA!B:I,8,0),"")</f>
        <v>CLT</v>
      </c>
      <c r="F94" s="21" t="s">
        <v>735</v>
      </c>
      <c r="G94" s="19" t="str">
        <f>IFERROR(VLOOKUP(VLOOKUP(C94,SRA!B:F,5,0),FUNÇÃO!A:B,2,0),"")</f>
        <v>OP. DE PROD. IND.</v>
      </c>
      <c r="H94" s="17">
        <f>IFERROR(VLOOKUP(C94,SRA!B:T,18,0),"")</f>
        <v>1016.16</v>
      </c>
      <c r="I94" s="17">
        <f>IFERROR(VLOOKUP(C94,SRA!B:T,19,0),"")</f>
        <v>0</v>
      </c>
      <c r="J94" s="17">
        <f>IFERROR(VLOOKUP(C94,JANEIRO!B:F,3,0),"")</f>
        <v>1421.18</v>
      </c>
      <c r="K94" s="17">
        <f t="shared" si="5"/>
        <v>1010.4200000000001</v>
      </c>
      <c r="L94" s="17">
        <f>IFERROR(VLOOKUP(C94,JANEIRO!B:F,5,0),"")</f>
        <v>410.76</v>
      </c>
    </row>
    <row r="95" spans="2:12">
      <c r="B95" s="19">
        <f t="shared" si="4"/>
        <v>87</v>
      </c>
      <c r="C95" s="19">
        <v>2937</v>
      </c>
      <c r="D95" s="18" t="s">
        <v>289</v>
      </c>
      <c r="E95" s="19" t="str">
        <f>IFERROR(VLOOKUP(C95,SRA!B:I,8,0),"")</f>
        <v>CLT</v>
      </c>
      <c r="F95" s="21" t="s">
        <v>735</v>
      </c>
      <c r="G95" s="19" t="str">
        <f>IFERROR(VLOOKUP(VLOOKUP(C95,SRA!B:F,5,0),FUNÇÃO!A:B,2,0),"")</f>
        <v>OP. DE PROD. IND.</v>
      </c>
      <c r="H95" s="17">
        <f>IFERROR(VLOOKUP(C95,SRA!B:T,18,0),"")</f>
        <v>1063.03</v>
      </c>
      <c r="I95" s="17">
        <f>IFERROR(VLOOKUP(C95,SRA!B:T,19,0),"")</f>
        <v>0</v>
      </c>
      <c r="J95" s="17">
        <f>IFERROR(VLOOKUP(C95,JANEIRO!B:F,3,0),"")</f>
        <v>1422.69</v>
      </c>
      <c r="K95" s="17">
        <f t="shared" si="5"/>
        <v>1422.69</v>
      </c>
      <c r="L95" s="17">
        <f>IFERROR(VLOOKUP(C95,JANEIRO!B:F,5,0),"")</f>
        <v>0</v>
      </c>
    </row>
    <row r="96" spans="2:12">
      <c r="B96" s="19">
        <f t="shared" si="4"/>
        <v>88</v>
      </c>
      <c r="C96" s="19">
        <v>2849</v>
      </c>
      <c r="D96" s="18" t="s">
        <v>250</v>
      </c>
      <c r="E96" s="19" t="str">
        <f>IFERROR(VLOOKUP(C96,SRA!B:I,8,0),"")</f>
        <v>CLT</v>
      </c>
      <c r="F96" s="21" t="s">
        <v>735</v>
      </c>
      <c r="G96" s="19" t="str">
        <f>IFERROR(VLOOKUP(VLOOKUP(C96,SRA!B:F,5,0),FUNÇÃO!A:B,2,0),"")</f>
        <v>OP. DE PROD. IND.</v>
      </c>
      <c r="H96" s="17">
        <f>IFERROR(VLOOKUP(C96,SRA!B:T,18,0),"")</f>
        <v>1063.03</v>
      </c>
      <c r="I96" s="17">
        <f>IFERROR(VLOOKUP(C96,SRA!B:T,19,0),"")</f>
        <v>0</v>
      </c>
      <c r="J96" s="17">
        <f>IFERROR(VLOOKUP(C96,JANEIRO!B:F,3,0),"")</f>
        <v>1432.2</v>
      </c>
      <c r="K96" s="17">
        <f t="shared" si="5"/>
        <v>1432.2</v>
      </c>
      <c r="L96" s="17">
        <f>IFERROR(VLOOKUP(C96,JANEIRO!B:F,5,0),"")</f>
        <v>0</v>
      </c>
    </row>
    <row r="97" spans="2:12">
      <c r="B97" s="19">
        <f t="shared" si="4"/>
        <v>89</v>
      </c>
      <c r="C97" s="19">
        <v>2882</v>
      </c>
      <c r="D97" s="18" t="s">
        <v>265</v>
      </c>
      <c r="E97" s="19" t="str">
        <f>IFERROR(VLOOKUP(C97,SRA!B:I,8,0),"")</f>
        <v>CLT</v>
      </c>
      <c r="F97" s="21" t="s">
        <v>735</v>
      </c>
      <c r="G97" s="19" t="str">
        <f>IFERROR(VLOOKUP(VLOOKUP(C97,SRA!B:F,5,0),FUNÇÃO!A:B,2,0),"")</f>
        <v>OP. DE PROD. IND.</v>
      </c>
      <c r="H97" s="17">
        <f>IFERROR(VLOOKUP(C97,SRA!B:T,18,0),"")</f>
        <v>1171.98</v>
      </c>
      <c r="I97" s="17">
        <f>IFERROR(VLOOKUP(C97,SRA!B:T,19,0),"")</f>
        <v>0</v>
      </c>
      <c r="J97" s="17">
        <f>IFERROR(VLOOKUP(C97,JANEIRO!B:F,3,0),"")</f>
        <v>1433.85</v>
      </c>
      <c r="K97" s="17">
        <f t="shared" si="5"/>
        <v>631.6099999999999</v>
      </c>
      <c r="L97" s="17">
        <f>IFERROR(VLOOKUP(C97,JANEIRO!B:F,5,0),"")</f>
        <v>802.24</v>
      </c>
    </row>
    <row r="98" spans="2:12">
      <c r="B98" s="19">
        <f t="shared" si="4"/>
        <v>90</v>
      </c>
      <c r="C98" s="19">
        <v>2895</v>
      </c>
      <c r="D98" s="18" t="s">
        <v>271</v>
      </c>
      <c r="E98" s="19" t="str">
        <f>IFERROR(VLOOKUP(C98,SRA!B:I,8,0),"")</f>
        <v>CLT</v>
      </c>
      <c r="F98" s="21" t="s">
        <v>735</v>
      </c>
      <c r="G98" s="19" t="str">
        <f>IFERROR(VLOOKUP(VLOOKUP(C98,SRA!B:F,5,0),FUNÇÃO!A:B,2,0),"")</f>
        <v>OP. DE PROD. IND.</v>
      </c>
      <c r="H98" s="17">
        <f>IFERROR(VLOOKUP(C98,SRA!B:T,18,0),"")</f>
        <v>1063.03</v>
      </c>
      <c r="I98" s="17">
        <f>IFERROR(VLOOKUP(C98,SRA!B:T,19,0),"")</f>
        <v>0</v>
      </c>
      <c r="J98" s="17">
        <f>IFERROR(VLOOKUP(C98,JANEIRO!B:F,3,0),"")</f>
        <v>1447.29</v>
      </c>
      <c r="K98" s="17">
        <f t="shared" si="5"/>
        <v>1447.29</v>
      </c>
      <c r="L98" s="17">
        <f>IFERROR(VLOOKUP(C98,JANEIRO!B:F,5,0),"")</f>
        <v>0</v>
      </c>
    </row>
    <row r="99" spans="2:12">
      <c r="B99" s="19">
        <f t="shared" si="4"/>
        <v>91</v>
      </c>
      <c r="C99" s="19">
        <v>2890</v>
      </c>
      <c r="D99" s="18" t="s">
        <v>268</v>
      </c>
      <c r="E99" s="19" t="str">
        <f>IFERROR(VLOOKUP(C99,SRA!B:I,8,0),"")</f>
        <v>CLT</v>
      </c>
      <c r="F99" s="21" t="s">
        <v>735</v>
      </c>
      <c r="G99" s="19" t="str">
        <f>IFERROR(VLOOKUP(VLOOKUP(C99,SRA!B:F,5,0),FUNÇÃO!A:B,2,0),"")</f>
        <v>OP. DE PROD. IND.</v>
      </c>
      <c r="H99" s="17">
        <f>IFERROR(VLOOKUP(C99,SRA!B:T,18,0),"")</f>
        <v>1063.03</v>
      </c>
      <c r="I99" s="17">
        <f>IFERROR(VLOOKUP(C99,SRA!B:T,19,0),"")</f>
        <v>0</v>
      </c>
      <c r="J99" s="17">
        <f>IFERROR(VLOOKUP(C99,JANEIRO!B:F,3,0),"")</f>
        <v>1448.94</v>
      </c>
      <c r="K99" s="17">
        <f t="shared" si="5"/>
        <v>1448.94</v>
      </c>
      <c r="L99" s="17">
        <f>IFERROR(VLOOKUP(C99,JANEIRO!B:F,5,0),"")</f>
        <v>0</v>
      </c>
    </row>
    <row r="100" spans="2:12">
      <c r="B100" s="19">
        <f t="shared" si="4"/>
        <v>92</v>
      </c>
      <c r="C100" s="19">
        <v>2414</v>
      </c>
      <c r="D100" s="18" t="s">
        <v>154</v>
      </c>
      <c r="E100" s="19" t="str">
        <f>IFERROR(VLOOKUP(C100,SRA!B:I,8,0),"")</f>
        <v>CLT</v>
      </c>
      <c r="F100" s="21" t="s">
        <v>735</v>
      </c>
      <c r="G100" s="19" t="str">
        <f>IFERROR(VLOOKUP(VLOOKUP(C100,SRA!B:F,5,0),FUNÇÃO!A:B,2,0),"")</f>
        <v>OP. DE PROD. IND.</v>
      </c>
      <c r="H100" s="17">
        <f>IFERROR(VLOOKUP(C100,SRA!B:T,18,0),"")</f>
        <v>1063.03</v>
      </c>
      <c r="I100" s="17">
        <f>IFERROR(VLOOKUP(C100,SRA!B:T,19,0),"")</f>
        <v>0</v>
      </c>
      <c r="J100" s="17">
        <f>IFERROR(VLOOKUP(C100,JANEIRO!B:F,3,0),"")</f>
        <v>1483.51</v>
      </c>
      <c r="K100" s="17">
        <f t="shared" si="5"/>
        <v>1483.51</v>
      </c>
      <c r="L100" s="17">
        <f>IFERROR(VLOOKUP(C100,JANEIRO!B:F,5,0),"")</f>
        <v>0</v>
      </c>
    </row>
    <row r="101" spans="2:12">
      <c r="B101" s="19">
        <f t="shared" si="4"/>
        <v>93</v>
      </c>
      <c r="C101" s="19">
        <v>2971</v>
      </c>
      <c r="D101" s="18" t="s">
        <v>506</v>
      </c>
      <c r="E101" s="19" t="str">
        <f>IFERROR(VLOOKUP(C101,SRA!B:I,8,0),"")</f>
        <v>CLT</v>
      </c>
      <c r="F101" s="21" t="s">
        <v>735</v>
      </c>
      <c r="G101" s="19" t="str">
        <f>IFERROR(VLOOKUP(VLOOKUP(C101,SRA!B:F,5,0),FUNÇÃO!A:B,2,0),"")</f>
        <v>TEC. EM ADM. E VEN.</v>
      </c>
      <c r="H101" s="17">
        <f>IFERROR(VLOOKUP(C101,SRA!B:T,18,0),"")</f>
        <v>1489.51</v>
      </c>
      <c r="I101" s="17">
        <f>IFERROR(VLOOKUP(C101,SRA!B:T,19,0),"")</f>
        <v>0</v>
      </c>
      <c r="J101" s="17">
        <f>IFERROR(VLOOKUP(C101,JANEIRO!B:F,3,0),"")</f>
        <v>1489.51</v>
      </c>
      <c r="K101" s="17">
        <f t="shared" si="5"/>
        <v>454.63999999999987</v>
      </c>
      <c r="L101" s="17">
        <f>IFERROR(VLOOKUP(C101,JANEIRO!B:F,5,0),"")</f>
        <v>1034.8700000000001</v>
      </c>
    </row>
    <row r="102" spans="2:12">
      <c r="B102" s="19">
        <f t="shared" si="4"/>
        <v>94</v>
      </c>
      <c r="C102" s="19">
        <v>2974</v>
      </c>
      <c r="D102" s="18" t="s">
        <v>460</v>
      </c>
      <c r="E102" s="19" t="str">
        <f>IFERROR(VLOOKUP(C102,SRA!B:I,8,0),"")</f>
        <v>CLT</v>
      </c>
      <c r="F102" s="21" t="s">
        <v>735</v>
      </c>
      <c r="G102" s="19" t="str">
        <f>IFERROR(VLOOKUP(VLOOKUP(C102,SRA!B:F,5,0),FUNÇÃO!A:B,2,0),"")</f>
        <v>TEC. EM ADM. E VEN.</v>
      </c>
      <c r="H102" s="17">
        <f>IFERROR(VLOOKUP(C102,SRA!B:T,18,0),"")</f>
        <v>1489.51</v>
      </c>
      <c r="I102" s="17">
        <f>IFERROR(VLOOKUP(C102,SRA!B:T,19,0),"")</f>
        <v>0</v>
      </c>
      <c r="J102" s="17">
        <f>IFERROR(VLOOKUP(C102,JANEIRO!B:F,3,0),"")</f>
        <v>1489.51</v>
      </c>
      <c r="K102" s="17">
        <f t="shared" si="5"/>
        <v>602.89</v>
      </c>
      <c r="L102" s="17">
        <f>IFERROR(VLOOKUP(C102,JANEIRO!B:F,5,0),"")</f>
        <v>886.62</v>
      </c>
    </row>
    <row r="103" spans="2:12">
      <c r="B103" s="19">
        <f t="shared" si="4"/>
        <v>95</v>
      </c>
      <c r="C103" s="19">
        <v>2990</v>
      </c>
      <c r="D103" s="18" t="s">
        <v>298</v>
      </c>
      <c r="E103" s="19" t="str">
        <f>IFERROR(VLOOKUP(C103,SRA!B:I,8,0),"")</f>
        <v>CLT</v>
      </c>
      <c r="F103" s="21" t="s">
        <v>735</v>
      </c>
      <c r="G103" s="19" t="str">
        <f>IFERROR(VLOOKUP(VLOOKUP(C103,SRA!B:F,5,0),FUNÇÃO!A:B,2,0),"")</f>
        <v>TEC. CONTABIL</v>
      </c>
      <c r="H103" s="17">
        <f>IFERROR(VLOOKUP(C103,SRA!B:T,18,0),"")</f>
        <v>1489.51</v>
      </c>
      <c r="I103" s="17">
        <f>IFERROR(VLOOKUP(C103,SRA!B:T,19,0),"")</f>
        <v>0</v>
      </c>
      <c r="J103" s="17">
        <f>IFERROR(VLOOKUP(C103,JANEIRO!B:F,3,0),"")</f>
        <v>1489.51</v>
      </c>
      <c r="K103" s="17">
        <f t="shared" si="5"/>
        <v>473.79999999999995</v>
      </c>
      <c r="L103" s="17">
        <f>IFERROR(VLOOKUP(C103,JANEIRO!B:F,5,0),"")</f>
        <v>1015.71</v>
      </c>
    </row>
    <row r="104" spans="2:12">
      <c r="B104" s="19">
        <f t="shared" si="4"/>
        <v>96</v>
      </c>
      <c r="C104" s="19">
        <v>3020</v>
      </c>
      <c r="D104" s="18" t="s">
        <v>313</v>
      </c>
      <c r="E104" s="19" t="str">
        <f>IFERROR(VLOOKUP(C104,SRA!B:I,8,0),"")</f>
        <v>CLT</v>
      </c>
      <c r="F104" s="21" t="s">
        <v>735</v>
      </c>
      <c r="G104" s="19" t="str">
        <f>IFERROR(VLOOKUP(VLOOKUP(C104,SRA!B:F,5,0),FUNÇÃO!A:B,2,0),"")</f>
        <v>TEC. EM ADM. E FIN.</v>
      </c>
      <c r="H104" s="17">
        <f>IFERROR(VLOOKUP(C104,SRA!B:T,18,0),"")</f>
        <v>1489.51</v>
      </c>
      <c r="I104" s="17">
        <f>IFERROR(VLOOKUP(C104,SRA!B:T,19,0),"")</f>
        <v>0</v>
      </c>
      <c r="J104" s="17">
        <f>IFERROR(VLOOKUP(C104,JANEIRO!B:F,3,0),"")</f>
        <v>1489.51</v>
      </c>
      <c r="K104" s="17">
        <f t="shared" si="5"/>
        <v>196.74</v>
      </c>
      <c r="L104" s="17">
        <f>IFERROR(VLOOKUP(C104,JANEIRO!B:F,5,0),"")</f>
        <v>1292.77</v>
      </c>
    </row>
    <row r="105" spans="2:12">
      <c r="B105" s="19">
        <f t="shared" si="4"/>
        <v>97</v>
      </c>
      <c r="C105" s="19">
        <v>3047</v>
      </c>
      <c r="D105" s="18" t="s">
        <v>321</v>
      </c>
      <c r="E105" s="19" t="str">
        <f>IFERROR(VLOOKUP(C105,SRA!B:I,8,0),"")</f>
        <v>CLT</v>
      </c>
      <c r="F105" s="21" t="s">
        <v>735</v>
      </c>
      <c r="G105" s="19" t="str">
        <f>IFERROR(VLOOKUP(VLOOKUP(C105,SRA!B:F,5,0),FUNÇÃO!A:B,2,0),"")</f>
        <v>TEC. EM ADM. E FIN.</v>
      </c>
      <c r="H105" s="17">
        <f>IFERROR(VLOOKUP(C105,SRA!B:T,18,0),"")</f>
        <v>1489.51</v>
      </c>
      <c r="I105" s="17">
        <f>IFERROR(VLOOKUP(C105,SRA!B:T,19,0),"")</f>
        <v>0</v>
      </c>
      <c r="J105" s="17">
        <f>IFERROR(VLOOKUP(C105,JANEIRO!B:F,3,0),"")</f>
        <v>1489.51</v>
      </c>
      <c r="K105" s="17">
        <f t="shared" si="5"/>
        <v>620.12</v>
      </c>
      <c r="L105" s="17">
        <f>IFERROR(VLOOKUP(C105,JANEIRO!B:F,5,0),"")</f>
        <v>869.39</v>
      </c>
    </row>
    <row r="106" spans="2:12">
      <c r="B106" s="19">
        <f t="shared" si="4"/>
        <v>98</v>
      </c>
      <c r="C106" s="19">
        <v>3057</v>
      </c>
      <c r="D106" s="18" t="s">
        <v>324</v>
      </c>
      <c r="E106" s="19" t="str">
        <f>IFERROR(VLOOKUP(C106,SRA!B:I,8,0),"")</f>
        <v>CLT</v>
      </c>
      <c r="F106" s="21" t="s">
        <v>735</v>
      </c>
      <c r="G106" s="19" t="str">
        <f>IFERROR(VLOOKUP(VLOOKUP(C106,SRA!B:F,5,0),FUNÇÃO!A:B,2,0),"")</f>
        <v>TEC.EM QUALIDADE IND</v>
      </c>
      <c r="H106" s="17">
        <f>IFERROR(VLOOKUP(C106,SRA!B:T,18,0),"")</f>
        <v>1489.51</v>
      </c>
      <c r="I106" s="17">
        <f>IFERROR(VLOOKUP(C106,SRA!B:T,19,0),"")</f>
        <v>0</v>
      </c>
      <c r="J106" s="17">
        <f>IFERROR(VLOOKUP(C106,JANEIRO!B:F,3,0),"")</f>
        <v>1489.51</v>
      </c>
      <c r="K106" s="17">
        <f t="shared" si="5"/>
        <v>159.71000000000004</v>
      </c>
      <c r="L106" s="17">
        <f>IFERROR(VLOOKUP(C106,JANEIRO!B:F,5,0),"")</f>
        <v>1329.8</v>
      </c>
    </row>
    <row r="107" spans="2:12">
      <c r="B107" s="19">
        <f t="shared" si="4"/>
        <v>99</v>
      </c>
      <c r="C107" s="19">
        <v>3067</v>
      </c>
      <c r="D107" s="18" t="s">
        <v>329</v>
      </c>
      <c r="E107" s="19" t="str">
        <f>IFERROR(VLOOKUP(C107,SRA!B:I,8,0),"")</f>
        <v>CLT</v>
      </c>
      <c r="F107" s="21" t="s">
        <v>735</v>
      </c>
      <c r="G107" s="19" t="str">
        <f>IFERROR(VLOOKUP(VLOOKUP(C107,SRA!B:F,5,0),FUNÇÃO!A:B,2,0),"")</f>
        <v>TEC. EM ADM. E FIN.</v>
      </c>
      <c r="H107" s="17">
        <f>IFERROR(VLOOKUP(C107,SRA!B:T,18,0),"")</f>
        <v>1489.51</v>
      </c>
      <c r="I107" s="17">
        <f>IFERROR(VLOOKUP(C107,SRA!B:T,19,0),"")</f>
        <v>0</v>
      </c>
      <c r="J107" s="17">
        <f>IFERROR(VLOOKUP(C107,JANEIRO!B:F,3,0),"")</f>
        <v>1489.51</v>
      </c>
      <c r="K107" s="17">
        <f t="shared" si="5"/>
        <v>811.75</v>
      </c>
      <c r="L107" s="17">
        <f>IFERROR(VLOOKUP(C107,JANEIRO!B:F,5,0),"")</f>
        <v>677.76</v>
      </c>
    </row>
    <row r="108" spans="2:12">
      <c r="B108" s="19">
        <f t="shared" si="4"/>
        <v>100</v>
      </c>
      <c r="C108" s="19">
        <v>3084</v>
      </c>
      <c r="D108" s="18" t="s">
        <v>332</v>
      </c>
      <c r="E108" s="19" t="str">
        <f>IFERROR(VLOOKUP(C108,SRA!B:I,8,0),"")</f>
        <v>CLT</v>
      </c>
      <c r="F108" s="21" t="s">
        <v>735</v>
      </c>
      <c r="G108" s="19" t="str">
        <f>IFERROR(VLOOKUP(VLOOKUP(C108,SRA!B:F,5,0),FUNÇÃO!A:B,2,0),"")</f>
        <v>TEC.EM QUALIDADE IND</v>
      </c>
      <c r="H108" s="17">
        <f>IFERROR(VLOOKUP(C108,SRA!B:T,18,0),"")</f>
        <v>1489.51</v>
      </c>
      <c r="I108" s="17">
        <f>IFERROR(VLOOKUP(C108,SRA!B:T,19,0),"")</f>
        <v>0</v>
      </c>
      <c r="J108" s="17">
        <f>IFERROR(VLOOKUP(C108,JANEIRO!B:F,3,0),"")</f>
        <v>1489.51</v>
      </c>
      <c r="K108" s="17">
        <f t="shared" si="5"/>
        <v>196.74</v>
      </c>
      <c r="L108" s="17">
        <f>IFERROR(VLOOKUP(C108,JANEIRO!B:F,5,0),"")</f>
        <v>1292.77</v>
      </c>
    </row>
    <row r="109" spans="2:12">
      <c r="B109" s="19">
        <f t="shared" si="4"/>
        <v>101</v>
      </c>
      <c r="C109" s="19">
        <v>3113</v>
      </c>
      <c r="D109" s="18" t="s">
        <v>336</v>
      </c>
      <c r="E109" s="19" t="str">
        <f>IFERROR(VLOOKUP(C109,SRA!B:I,8,0),"")</f>
        <v>CLT</v>
      </c>
      <c r="F109" s="21" t="s">
        <v>735</v>
      </c>
      <c r="G109" s="19" t="str">
        <f>IFERROR(VLOOKUP(VLOOKUP(C109,SRA!B:F,5,0),FUNÇÃO!A:B,2,0),"")</f>
        <v>TEC. EM ADM. E VEN.</v>
      </c>
      <c r="H109" s="17">
        <f>IFERROR(VLOOKUP(C109,SRA!B:T,18,0),"")</f>
        <v>1489.51</v>
      </c>
      <c r="I109" s="17">
        <f>IFERROR(VLOOKUP(C109,SRA!B:T,19,0),"")</f>
        <v>0</v>
      </c>
      <c r="J109" s="17">
        <f>IFERROR(VLOOKUP(C109,JANEIRO!B:F,3,0),"")</f>
        <v>1489.51</v>
      </c>
      <c r="K109" s="17">
        <f t="shared" si="5"/>
        <v>858.45</v>
      </c>
      <c r="L109" s="17">
        <f>IFERROR(VLOOKUP(C109,JANEIRO!B:F,5,0),"")</f>
        <v>631.05999999999995</v>
      </c>
    </row>
    <row r="110" spans="2:12">
      <c r="B110" s="19">
        <f t="shared" si="4"/>
        <v>102</v>
      </c>
      <c r="C110" s="19">
        <v>3137</v>
      </c>
      <c r="D110" s="18" t="s">
        <v>341</v>
      </c>
      <c r="E110" s="19" t="str">
        <f>IFERROR(VLOOKUP(C110,SRA!B:I,8,0),"")</f>
        <v>CLT</v>
      </c>
      <c r="F110" s="21" t="s">
        <v>735</v>
      </c>
      <c r="G110" s="19" t="str">
        <f>IFERROR(VLOOKUP(VLOOKUP(C110,SRA!B:F,5,0),FUNÇÃO!A:B,2,0),"")</f>
        <v>TEC. EM ADM. E FIN.</v>
      </c>
      <c r="H110" s="17">
        <f>IFERROR(VLOOKUP(C110,SRA!B:T,18,0),"")</f>
        <v>1489.51</v>
      </c>
      <c r="I110" s="17">
        <f>IFERROR(VLOOKUP(C110,SRA!B:T,19,0),"")</f>
        <v>0</v>
      </c>
      <c r="J110" s="17">
        <f>IFERROR(VLOOKUP(C110,JANEIRO!B:F,3,0),"")</f>
        <v>1489.51</v>
      </c>
      <c r="K110" s="17">
        <f t="shared" si="5"/>
        <v>577.96</v>
      </c>
      <c r="L110" s="17">
        <f>IFERROR(VLOOKUP(C110,JANEIRO!B:F,5,0),"")</f>
        <v>911.55</v>
      </c>
    </row>
    <row r="111" spans="2:12">
      <c r="B111" s="19">
        <f t="shared" si="4"/>
        <v>103</v>
      </c>
      <c r="C111" s="19">
        <v>3141</v>
      </c>
      <c r="D111" s="18" t="s">
        <v>344</v>
      </c>
      <c r="E111" s="19" t="str">
        <f>IFERROR(VLOOKUP(C111,SRA!B:I,8,0),"")</f>
        <v>CLT</v>
      </c>
      <c r="F111" s="21" t="s">
        <v>735</v>
      </c>
      <c r="G111" s="19" t="str">
        <f>IFERROR(VLOOKUP(VLOOKUP(C111,SRA!B:F,5,0),FUNÇÃO!A:B,2,0),"")</f>
        <v>TEC. EM ADM. E FIN.</v>
      </c>
      <c r="H111" s="17">
        <f>IFERROR(VLOOKUP(C111,SRA!B:T,18,0),"")</f>
        <v>1489.51</v>
      </c>
      <c r="I111" s="17">
        <f>IFERROR(VLOOKUP(C111,SRA!B:T,19,0),"")</f>
        <v>0</v>
      </c>
      <c r="J111" s="17">
        <f>IFERROR(VLOOKUP(C111,JANEIRO!B:F,3,0),"")</f>
        <v>1489.51</v>
      </c>
      <c r="K111" s="17">
        <f t="shared" si="5"/>
        <v>276.57999999999993</v>
      </c>
      <c r="L111" s="17">
        <f>IFERROR(VLOOKUP(C111,JANEIRO!B:F,5,0),"")</f>
        <v>1212.93</v>
      </c>
    </row>
    <row r="112" spans="2:12">
      <c r="B112" s="19">
        <f t="shared" si="4"/>
        <v>104</v>
      </c>
      <c r="C112" s="19">
        <v>3159</v>
      </c>
      <c r="D112" s="18" t="s">
        <v>352</v>
      </c>
      <c r="E112" s="19" t="str">
        <f>IFERROR(VLOOKUP(C112,SRA!B:I,8,0),"")</f>
        <v>CLT</v>
      </c>
      <c r="F112" s="21" t="s">
        <v>735</v>
      </c>
      <c r="G112" s="19" t="str">
        <f>IFERROR(VLOOKUP(VLOOKUP(C112,SRA!B:F,5,0),FUNÇÃO!A:B,2,0),"")</f>
        <v>TEC.EM QUALIDADE IND</v>
      </c>
      <c r="H112" s="17">
        <f>IFERROR(VLOOKUP(C112,SRA!B:T,18,0),"")</f>
        <v>1489.51</v>
      </c>
      <c r="I112" s="17">
        <f>IFERROR(VLOOKUP(C112,SRA!B:T,19,0),"")</f>
        <v>0</v>
      </c>
      <c r="J112" s="17">
        <f>IFERROR(VLOOKUP(C112,JANEIRO!B:F,3,0),"")</f>
        <v>1489.51</v>
      </c>
      <c r="K112" s="17">
        <f t="shared" si="5"/>
        <v>239.6099999999999</v>
      </c>
      <c r="L112" s="17">
        <f>IFERROR(VLOOKUP(C112,JANEIRO!B:F,5,0),"")</f>
        <v>1249.9000000000001</v>
      </c>
    </row>
    <row r="113" spans="2:12">
      <c r="B113" s="19">
        <f t="shared" si="4"/>
        <v>105</v>
      </c>
      <c r="C113" s="19">
        <v>3160</v>
      </c>
      <c r="D113" s="18" t="s">
        <v>353</v>
      </c>
      <c r="E113" s="19" t="str">
        <f>IFERROR(VLOOKUP(C113,SRA!B:I,8,0),"")</f>
        <v>CLT</v>
      </c>
      <c r="F113" s="21" t="s">
        <v>735</v>
      </c>
      <c r="G113" s="19" t="str">
        <f>IFERROR(VLOOKUP(VLOOKUP(C113,SRA!B:F,5,0),FUNÇÃO!A:B,2,0),"")</f>
        <v>TEC.EM QUALIDADE IND</v>
      </c>
      <c r="H113" s="17">
        <f>IFERROR(VLOOKUP(C113,SRA!B:T,18,0),"")</f>
        <v>1489.51</v>
      </c>
      <c r="I113" s="17">
        <f>IFERROR(VLOOKUP(C113,SRA!B:T,19,0),"")</f>
        <v>0</v>
      </c>
      <c r="J113" s="17">
        <f>IFERROR(VLOOKUP(C113,JANEIRO!B:F,3,0),"")</f>
        <v>1489.51</v>
      </c>
      <c r="K113" s="17">
        <f t="shared" si="5"/>
        <v>555.95000000000005</v>
      </c>
      <c r="L113" s="17">
        <f>IFERROR(VLOOKUP(C113,JANEIRO!B:F,5,0),"")</f>
        <v>933.56</v>
      </c>
    </row>
    <row r="114" spans="2:12">
      <c r="B114" s="19">
        <f t="shared" si="4"/>
        <v>106</v>
      </c>
      <c r="C114" s="19">
        <v>3229</v>
      </c>
      <c r="D114" s="18" t="s">
        <v>376</v>
      </c>
      <c r="E114" s="19" t="str">
        <f>IFERROR(VLOOKUP(C114,SRA!B:I,8,0),"")</f>
        <v>CLT</v>
      </c>
      <c r="F114" s="21" t="s">
        <v>735</v>
      </c>
      <c r="G114" s="19" t="str">
        <f>IFERROR(VLOOKUP(VLOOKUP(C114,SRA!B:F,5,0),FUNÇÃO!A:B,2,0),"")</f>
        <v>TEC EM UTI CALDEIRA</v>
      </c>
      <c r="H114" s="17">
        <f>IFERROR(VLOOKUP(C114,SRA!B:T,18,0),"")</f>
        <v>1489.51</v>
      </c>
      <c r="I114" s="17">
        <f>IFERROR(VLOOKUP(C114,SRA!B:T,19,0),"")</f>
        <v>0</v>
      </c>
      <c r="J114" s="17">
        <f>IFERROR(VLOOKUP(C114,JANEIRO!B:F,3,0),"")</f>
        <v>1489.51</v>
      </c>
      <c r="K114" s="17">
        <f t="shared" si="5"/>
        <v>633.3599999999999</v>
      </c>
      <c r="L114" s="17">
        <f>IFERROR(VLOOKUP(C114,JANEIRO!B:F,5,0),"")</f>
        <v>856.15000000000009</v>
      </c>
    </row>
    <row r="115" spans="2:12">
      <c r="B115" s="19">
        <f t="shared" si="4"/>
        <v>107</v>
      </c>
      <c r="C115" s="19">
        <v>3241</v>
      </c>
      <c r="D115" s="18" t="s">
        <v>382</v>
      </c>
      <c r="E115" s="19" t="str">
        <f>IFERROR(VLOOKUP(C115,SRA!B:I,8,0),"")</f>
        <v>CLT</v>
      </c>
      <c r="F115" s="21" t="s">
        <v>735</v>
      </c>
      <c r="G115" s="19" t="str">
        <f>IFERROR(VLOOKUP(VLOOKUP(C115,SRA!B:F,5,0),FUNÇÃO!A:B,2,0),"")</f>
        <v>TEC EM UTI CALDEIRA</v>
      </c>
      <c r="H115" s="17">
        <f>IFERROR(VLOOKUP(C115,SRA!B:T,18,0),"")</f>
        <v>1489.51</v>
      </c>
      <c r="I115" s="17">
        <f>IFERROR(VLOOKUP(C115,SRA!B:T,19,0),"")</f>
        <v>0</v>
      </c>
      <c r="J115" s="17">
        <f>IFERROR(VLOOKUP(C115,JANEIRO!B:F,3,0),"")</f>
        <v>1489.51</v>
      </c>
      <c r="K115" s="17">
        <f t="shared" si="5"/>
        <v>421.69000000000005</v>
      </c>
      <c r="L115" s="17">
        <f>IFERROR(VLOOKUP(C115,JANEIRO!B:F,5,0),"")</f>
        <v>1067.82</v>
      </c>
    </row>
    <row r="116" spans="2:12">
      <c r="B116" s="19">
        <f t="shared" si="4"/>
        <v>108</v>
      </c>
      <c r="C116" s="19">
        <v>3242</v>
      </c>
      <c r="D116" s="18" t="s">
        <v>383</v>
      </c>
      <c r="E116" s="19" t="str">
        <f>IFERROR(VLOOKUP(C116,SRA!B:I,8,0),"")</f>
        <v>CLT</v>
      </c>
      <c r="F116" s="21" t="s">
        <v>735</v>
      </c>
      <c r="G116" s="19" t="str">
        <f>IFERROR(VLOOKUP(VLOOKUP(C116,SRA!B:F,5,0),FUNÇÃO!A:B,2,0),"")</f>
        <v>TEC EM UTI CALDEIRA</v>
      </c>
      <c r="H116" s="17">
        <f>IFERROR(VLOOKUP(C116,SRA!B:T,18,0),"")</f>
        <v>1489.51</v>
      </c>
      <c r="I116" s="17">
        <f>IFERROR(VLOOKUP(C116,SRA!B:T,19,0),"")</f>
        <v>0</v>
      </c>
      <c r="J116" s="17">
        <f>IFERROR(VLOOKUP(C116,JANEIRO!B:F,3,0),"")</f>
        <v>1489.51</v>
      </c>
      <c r="K116" s="17">
        <f t="shared" si="5"/>
        <v>196.74</v>
      </c>
      <c r="L116" s="17">
        <f>IFERROR(VLOOKUP(C116,JANEIRO!B:F,5,0),"")</f>
        <v>1292.77</v>
      </c>
    </row>
    <row r="117" spans="2:12">
      <c r="B117" s="19">
        <f t="shared" si="4"/>
        <v>109</v>
      </c>
      <c r="C117" s="19">
        <v>3317</v>
      </c>
      <c r="D117" s="18" t="s">
        <v>409</v>
      </c>
      <c r="E117" s="19" t="str">
        <f>IFERROR(VLOOKUP(C117,SRA!B:I,8,0),"")</f>
        <v>CLT</v>
      </c>
      <c r="F117" s="21" t="s">
        <v>735</v>
      </c>
      <c r="G117" s="19" t="str">
        <f>IFERROR(VLOOKUP(VLOOKUP(C117,SRA!B:F,5,0),FUNÇÃO!A:B,2,0),"")</f>
        <v>TEC. CONTABIL</v>
      </c>
      <c r="H117" s="17">
        <f>IFERROR(VLOOKUP(C117,SRA!B:T,18,0),"")</f>
        <v>1489.53</v>
      </c>
      <c r="I117" s="17">
        <f>IFERROR(VLOOKUP(C117,SRA!B:T,19,0),"")</f>
        <v>0</v>
      </c>
      <c r="J117" s="17">
        <f>IFERROR(VLOOKUP(C117,JANEIRO!B:F,3,0),"")</f>
        <v>1489.53</v>
      </c>
      <c r="K117" s="17">
        <f t="shared" si="5"/>
        <v>496.15</v>
      </c>
      <c r="L117" s="17">
        <f>IFERROR(VLOOKUP(C117,JANEIRO!B:F,5,0),"")</f>
        <v>993.38</v>
      </c>
    </row>
    <row r="118" spans="2:12">
      <c r="B118" s="19">
        <f t="shared" si="4"/>
        <v>110</v>
      </c>
      <c r="C118" s="19">
        <v>897</v>
      </c>
      <c r="D118" s="18" t="s">
        <v>14</v>
      </c>
      <c r="E118" s="19" t="str">
        <f>IFERROR(VLOOKUP(C118,SRA!B:I,8,0),"")</f>
        <v>CLT</v>
      </c>
      <c r="F118" s="21" t="s">
        <v>735</v>
      </c>
      <c r="G118" s="19" t="str">
        <f>IFERROR(VLOOKUP(VLOOKUP(C118,SRA!B:F,5,0),FUNÇÃO!A:B,2,0),"")</f>
        <v>ASS. DE SERVICOS</v>
      </c>
      <c r="H118" s="17">
        <f>IFERROR(VLOOKUP(C118,SRA!B:T,18,0),"")</f>
        <v>1495.79</v>
      </c>
      <c r="I118" s="17">
        <f>IFERROR(VLOOKUP(C118,SRA!B:T,19,0),"")</f>
        <v>0</v>
      </c>
      <c r="J118" s="17">
        <f>IFERROR(VLOOKUP(C118,JANEIRO!B:F,3,0),"")</f>
        <v>1495.79</v>
      </c>
      <c r="K118" s="17">
        <f t="shared" si="5"/>
        <v>1063.3</v>
      </c>
      <c r="L118" s="17">
        <f>IFERROR(VLOOKUP(C118,JANEIRO!B:F,5,0),"")</f>
        <v>432.49</v>
      </c>
    </row>
    <row r="119" spans="2:12">
      <c r="B119" s="19">
        <f t="shared" si="4"/>
        <v>111</v>
      </c>
      <c r="C119" s="19">
        <v>1269</v>
      </c>
      <c r="D119" s="18" t="s">
        <v>36</v>
      </c>
      <c r="E119" s="19" t="str">
        <f>IFERROR(VLOOKUP(C119,SRA!B:I,8,0),"")</f>
        <v>CLT</v>
      </c>
      <c r="F119" s="21" t="s">
        <v>735</v>
      </c>
      <c r="G119" s="19" t="str">
        <f>IFERROR(VLOOKUP(VLOOKUP(C119,SRA!B:F,5,0),FUNÇÃO!A:B,2,0),"")</f>
        <v>ASS. DE SERVICOS</v>
      </c>
      <c r="H119" s="17">
        <f>IFERROR(VLOOKUP(C119,SRA!B:T,18,0),"")</f>
        <v>1495.79</v>
      </c>
      <c r="I119" s="17">
        <f>IFERROR(VLOOKUP(C119,SRA!B:T,19,0),"")</f>
        <v>0</v>
      </c>
      <c r="J119" s="17">
        <f>IFERROR(VLOOKUP(C119,JANEIRO!B:F,3,0),"")</f>
        <v>1495.79</v>
      </c>
      <c r="K119" s="17">
        <f t="shared" si="5"/>
        <v>379.61999999999989</v>
      </c>
      <c r="L119" s="17">
        <f>IFERROR(VLOOKUP(C119,JANEIRO!B:F,5,0),"")</f>
        <v>1116.17</v>
      </c>
    </row>
    <row r="120" spans="2:12">
      <c r="B120" s="19">
        <f t="shared" si="4"/>
        <v>112</v>
      </c>
      <c r="C120" s="19">
        <v>3085</v>
      </c>
      <c r="D120" s="18" t="s">
        <v>333</v>
      </c>
      <c r="E120" s="19" t="str">
        <f>IFERROR(VLOOKUP(C120,SRA!B:I,8,0),"")</f>
        <v>CLT</v>
      </c>
      <c r="F120" s="21" t="s">
        <v>735</v>
      </c>
      <c r="G120" s="19" t="str">
        <f>IFERROR(VLOOKUP(VLOOKUP(C120,SRA!B:F,5,0),FUNÇÃO!A:B,2,0),"")</f>
        <v>TEC.EM QUALIDADE IND</v>
      </c>
      <c r="H120" s="17">
        <f>IFERROR(VLOOKUP(C120,SRA!B:T,18,0),"")</f>
        <v>1489.51</v>
      </c>
      <c r="I120" s="17">
        <f>IFERROR(VLOOKUP(C120,SRA!B:T,19,0),"")</f>
        <v>0</v>
      </c>
      <c r="J120" s="17">
        <f>IFERROR(VLOOKUP(C120,JANEIRO!B:F,3,0),"")</f>
        <v>1522.61</v>
      </c>
      <c r="K120" s="17">
        <f t="shared" si="5"/>
        <v>822.02999999999986</v>
      </c>
      <c r="L120" s="17">
        <f>IFERROR(VLOOKUP(C120,JANEIRO!B:F,5,0),"")</f>
        <v>700.58</v>
      </c>
    </row>
    <row r="121" spans="2:12">
      <c r="B121" s="19">
        <f t="shared" si="4"/>
        <v>113</v>
      </c>
      <c r="C121" s="19">
        <v>3193</v>
      </c>
      <c r="D121" s="18" t="s">
        <v>368</v>
      </c>
      <c r="E121" s="19" t="str">
        <f>IFERROR(VLOOKUP(C121,SRA!B:I,8,0),"")</f>
        <v>CLT</v>
      </c>
      <c r="F121" s="21" t="s">
        <v>735</v>
      </c>
      <c r="G121" s="19" t="str">
        <f>IFERROR(VLOOKUP(VLOOKUP(C121,SRA!B:F,5,0),FUNÇÃO!A:B,2,0),"")</f>
        <v>TEC. EM ADM. E FIN.</v>
      </c>
      <c r="H121" s="17">
        <f>IFERROR(VLOOKUP(C121,SRA!B:T,18,0),"")</f>
        <v>1489.51</v>
      </c>
      <c r="I121" s="17">
        <f>IFERROR(VLOOKUP(C121,SRA!B:T,19,0),"")</f>
        <v>0</v>
      </c>
      <c r="J121" s="17">
        <f>IFERROR(VLOOKUP(C121,JANEIRO!B:F,3,0),"")</f>
        <v>1522.61</v>
      </c>
      <c r="K121" s="17">
        <f t="shared" si="5"/>
        <v>735.88999999999987</v>
      </c>
      <c r="L121" s="17">
        <f>IFERROR(VLOOKUP(C121,JANEIRO!B:F,5,0),"")</f>
        <v>786.72</v>
      </c>
    </row>
    <row r="122" spans="2:12">
      <c r="B122" s="19">
        <f t="shared" si="4"/>
        <v>114</v>
      </c>
      <c r="C122" s="19">
        <v>3237</v>
      </c>
      <c r="D122" s="18" t="s">
        <v>381</v>
      </c>
      <c r="E122" s="19" t="str">
        <f>IFERROR(VLOOKUP(C122,SRA!B:I,8,0),"")</f>
        <v>CLT</v>
      </c>
      <c r="F122" s="21" t="s">
        <v>735</v>
      </c>
      <c r="G122" s="19" t="str">
        <f>IFERROR(VLOOKUP(VLOOKUP(C122,SRA!B:F,5,0),FUNÇÃO!A:B,2,0),"")</f>
        <v>TEC.EM MAN. MEC. IND</v>
      </c>
      <c r="H122" s="17">
        <f>IFERROR(VLOOKUP(C122,SRA!B:T,18,0),"")</f>
        <v>1489.51</v>
      </c>
      <c r="I122" s="17">
        <f>IFERROR(VLOOKUP(C122,SRA!B:T,19,0),"")</f>
        <v>0</v>
      </c>
      <c r="J122" s="17">
        <f>IFERROR(VLOOKUP(C122,JANEIRO!B:F,3,0),"")</f>
        <v>1522.61</v>
      </c>
      <c r="K122" s="17">
        <f t="shared" si="5"/>
        <v>336.19999999999982</v>
      </c>
      <c r="L122" s="17">
        <f>IFERROR(VLOOKUP(C122,JANEIRO!B:F,5,0),"")</f>
        <v>1186.4100000000001</v>
      </c>
    </row>
    <row r="123" spans="2:12">
      <c r="B123" s="19">
        <f t="shared" si="4"/>
        <v>115</v>
      </c>
      <c r="C123" s="19">
        <v>3156</v>
      </c>
      <c r="D123" s="18" t="s">
        <v>350</v>
      </c>
      <c r="E123" s="19" t="str">
        <f>IFERROR(VLOOKUP(C123,SRA!B:I,8,0),"")</f>
        <v>CLT</v>
      </c>
      <c r="F123" s="21" t="s">
        <v>735</v>
      </c>
      <c r="G123" s="19" t="str">
        <f>IFERROR(VLOOKUP(VLOOKUP(C123,SRA!B:F,5,0),FUNÇÃO!A:B,2,0),"")</f>
        <v>OP. DE PROD. IND.</v>
      </c>
      <c r="H123" s="17">
        <f>IFERROR(VLOOKUP(C123,SRA!B:T,18,0),"")</f>
        <v>1016.16</v>
      </c>
      <c r="I123" s="17">
        <f>IFERROR(VLOOKUP(C123,SRA!B:T,19,0),"")</f>
        <v>0</v>
      </c>
      <c r="J123" s="17">
        <f>IFERROR(VLOOKUP(C123,JANEIRO!B:F,3,0),"")</f>
        <v>1525.87</v>
      </c>
      <c r="K123" s="17">
        <f t="shared" si="5"/>
        <v>1525.87</v>
      </c>
      <c r="L123" s="17">
        <f>IFERROR(VLOOKUP(C123,JANEIRO!B:F,5,0),"")</f>
        <v>0</v>
      </c>
    </row>
    <row r="124" spans="2:12">
      <c r="B124" s="19">
        <f t="shared" si="4"/>
        <v>116</v>
      </c>
      <c r="C124" s="19">
        <v>2869</v>
      </c>
      <c r="D124" s="18" t="s">
        <v>262</v>
      </c>
      <c r="E124" s="19" t="str">
        <f>IFERROR(VLOOKUP(C124,SRA!B:I,8,0),"")</f>
        <v>CLT</v>
      </c>
      <c r="F124" s="21" t="s">
        <v>735</v>
      </c>
      <c r="G124" s="19" t="str">
        <f>IFERROR(VLOOKUP(VLOOKUP(C124,SRA!B:F,5,0),FUNÇÃO!A:B,2,0),"")</f>
        <v>OP. DE PROD. IND.</v>
      </c>
      <c r="H124" s="17">
        <f>IFERROR(VLOOKUP(C124,SRA!B:T,18,0),"")</f>
        <v>1063.03</v>
      </c>
      <c r="I124" s="17">
        <f>IFERROR(VLOOKUP(C124,SRA!B:T,19,0),"")</f>
        <v>0</v>
      </c>
      <c r="J124" s="17">
        <f>IFERROR(VLOOKUP(C124,JANEIRO!B:F,3,0),"")</f>
        <v>1532.5</v>
      </c>
      <c r="K124" s="17">
        <f t="shared" si="5"/>
        <v>1532.5</v>
      </c>
      <c r="L124" s="17">
        <f>IFERROR(VLOOKUP(C124,JANEIRO!B:F,5,0),"")</f>
        <v>0</v>
      </c>
    </row>
    <row r="125" spans="2:12">
      <c r="B125" s="19">
        <f t="shared" si="4"/>
        <v>117</v>
      </c>
      <c r="C125" s="19">
        <v>2130</v>
      </c>
      <c r="D125" s="18" t="s">
        <v>115</v>
      </c>
      <c r="E125" s="19" t="str">
        <f>IFERROR(VLOOKUP(C125,SRA!B:I,8,0),"")</f>
        <v>CLT</v>
      </c>
      <c r="F125" s="21" t="s">
        <v>735</v>
      </c>
      <c r="G125" s="19" t="str">
        <f>IFERROR(VLOOKUP(VLOOKUP(C125,SRA!B:F,5,0),FUNÇÃO!A:B,2,0),"")</f>
        <v>TEC EM UTI CALDEIRA</v>
      </c>
      <c r="H125" s="17">
        <f>IFERROR(VLOOKUP(C125,SRA!B:T,18,0),"")</f>
        <v>1564</v>
      </c>
      <c r="I125" s="17">
        <f>IFERROR(VLOOKUP(C125,SRA!B:T,19,0),"")</f>
        <v>0</v>
      </c>
      <c r="J125" s="17">
        <f>IFERROR(VLOOKUP(C125,JANEIRO!B:F,3,0),"")</f>
        <v>1564</v>
      </c>
      <c r="K125" s="17">
        <f t="shared" si="5"/>
        <v>459</v>
      </c>
      <c r="L125" s="17">
        <f>IFERROR(VLOOKUP(C125,JANEIRO!B:F,5,0),"")</f>
        <v>1105</v>
      </c>
    </row>
    <row r="126" spans="2:12">
      <c r="B126" s="19">
        <f t="shared" si="4"/>
        <v>118</v>
      </c>
      <c r="C126" s="19">
        <v>2585</v>
      </c>
      <c r="D126" s="18" t="s">
        <v>191</v>
      </c>
      <c r="E126" s="19" t="str">
        <f>IFERROR(VLOOKUP(C126,SRA!B:I,8,0),"")</f>
        <v>CLT</v>
      </c>
      <c r="F126" s="21" t="s">
        <v>735</v>
      </c>
      <c r="G126" s="19" t="str">
        <f>IFERROR(VLOOKUP(VLOOKUP(C126,SRA!B:F,5,0),FUNÇÃO!A:B,2,0),"")</f>
        <v>TEC. EM ADM. E FIN.</v>
      </c>
      <c r="H126" s="17">
        <f>IFERROR(VLOOKUP(C126,SRA!B:T,18,0),"")</f>
        <v>1564</v>
      </c>
      <c r="I126" s="17">
        <f>IFERROR(VLOOKUP(C126,SRA!B:T,19,0),"")</f>
        <v>0</v>
      </c>
      <c r="J126" s="17">
        <f>IFERROR(VLOOKUP(C126,JANEIRO!B:F,3,0),"")</f>
        <v>1564</v>
      </c>
      <c r="K126" s="17">
        <f t="shared" si="5"/>
        <v>488.44000000000005</v>
      </c>
      <c r="L126" s="17">
        <f>IFERROR(VLOOKUP(C126,JANEIRO!B:F,5,0),"")</f>
        <v>1075.56</v>
      </c>
    </row>
    <row r="127" spans="2:12">
      <c r="B127" s="19">
        <f t="shared" si="4"/>
        <v>119</v>
      </c>
      <c r="C127" s="19">
        <v>2634</v>
      </c>
      <c r="D127" s="18" t="s">
        <v>486</v>
      </c>
      <c r="E127" s="19" t="str">
        <f>IFERROR(VLOOKUP(C127,SRA!B:I,8,0),"")</f>
        <v>CLT</v>
      </c>
      <c r="F127" s="21" t="s">
        <v>735</v>
      </c>
      <c r="G127" s="19" t="str">
        <f>IFERROR(VLOOKUP(VLOOKUP(C127,SRA!B:F,5,0),FUNÇÃO!A:B,2,0),"")</f>
        <v>TEC. EM ADM. E FIN.</v>
      </c>
      <c r="H127" s="17">
        <f>IFERROR(VLOOKUP(C127,SRA!B:T,18,0),"")</f>
        <v>1564</v>
      </c>
      <c r="I127" s="17">
        <f>IFERROR(VLOOKUP(C127,SRA!B:T,19,0),"")</f>
        <v>0</v>
      </c>
      <c r="J127" s="17">
        <f>IFERROR(VLOOKUP(C127,JANEIRO!B:F,3,0),"")</f>
        <v>1564</v>
      </c>
      <c r="K127" s="17">
        <f t="shared" si="5"/>
        <v>473.65000000000009</v>
      </c>
      <c r="L127" s="17">
        <f>IFERROR(VLOOKUP(C127,JANEIRO!B:F,5,0),"")</f>
        <v>1090.3499999999999</v>
      </c>
    </row>
    <row r="128" spans="2:12">
      <c r="B128" s="19">
        <f t="shared" si="4"/>
        <v>120</v>
      </c>
      <c r="C128" s="19">
        <v>2514</v>
      </c>
      <c r="D128" s="18" t="s">
        <v>180</v>
      </c>
      <c r="E128" s="19" t="str">
        <f>IFERROR(VLOOKUP(C128,SRA!B:I,8,0),"")</f>
        <v>CLT</v>
      </c>
      <c r="F128" s="21" t="s">
        <v>735</v>
      </c>
      <c r="G128" s="19" t="str">
        <f>IFERROR(VLOOKUP(VLOOKUP(C128,SRA!B:F,5,0),FUNÇÃO!A:B,2,0),"")</f>
        <v>TEC. EM ADM. E FIN.</v>
      </c>
      <c r="H128" s="17">
        <f>IFERROR(VLOOKUP(C128,SRA!B:T,18,0),"")</f>
        <v>1564.01</v>
      </c>
      <c r="I128" s="17">
        <f>IFERROR(VLOOKUP(C128,SRA!B:T,19,0),"")</f>
        <v>0</v>
      </c>
      <c r="J128" s="17">
        <f>IFERROR(VLOOKUP(C128,JANEIRO!B:F,3,0),"")</f>
        <v>1564.01</v>
      </c>
      <c r="K128" s="17">
        <f t="shared" si="5"/>
        <v>311.47000000000003</v>
      </c>
      <c r="L128" s="17">
        <f>IFERROR(VLOOKUP(C128,JANEIRO!B:F,5,0),"")</f>
        <v>1252.54</v>
      </c>
    </row>
    <row r="129" spans="2:12">
      <c r="B129" s="19">
        <f t="shared" si="4"/>
        <v>121</v>
      </c>
      <c r="C129" s="19">
        <v>2584</v>
      </c>
      <c r="D129" s="18" t="s">
        <v>190</v>
      </c>
      <c r="E129" s="19" t="str">
        <f>IFERROR(VLOOKUP(C129,SRA!B:I,8,0),"")</f>
        <v>CLT</v>
      </c>
      <c r="F129" s="21" t="s">
        <v>735</v>
      </c>
      <c r="G129" s="19" t="str">
        <f>IFERROR(VLOOKUP(VLOOKUP(C129,SRA!B:F,5,0),FUNÇÃO!A:B,2,0),"")</f>
        <v>TEC. EM ADM. E FIN.</v>
      </c>
      <c r="H129" s="17">
        <f>IFERROR(VLOOKUP(C129,SRA!B:T,18,0),"")</f>
        <v>1564.01</v>
      </c>
      <c r="I129" s="17">
        <f>IFERROR(VLOOKUP(C129,SRA!B:T,19,0),"")</f>
        <v>0</v>
      </c>
      <c r="J129" s="17">
        <f>IFERROR(VLOOKUP(C129,JANEIRO!B:F,3,0),"")</f>
        <v>1564.01</v>
      </c>
      <c r="K129" s="17">
        <f t="shared" si="5"/>
        <v>449.6099999999999</v>
      </c>
      <c r="L129" s="17">
        <f>IFERROR(VLOOKUP(C129,JANEIRO!B:F,5,0),"")</f>
        <v>1114.4000000000001</v>
      </c>
    </row>
    <row r="130" spans="2:12">
      <c r="B130" s="19">
        <f t="shared" si="4"/>
        <v>122</v>
      </c>
      <c r="C130" s="19">
        <v>2857</v>
      </c>
      <c r="D130" s="18" t="s">
        <v>256</v>
      </c>
      <c r="E130" s="19" t="str">
        <f>IFERROR(VLOOKUP(C130,SRA!B:I,8,0),"")</f>
        <v>CLT</v>
      </c>
      <c r="F130" s="21" t="s">
        <v>735</v>
      </c>
      <c r="G130" s="19" t="str">
        <f>IFERROR(VLOOKUP(VLOOKUP(C130,SRA!B:F,5,0),FUNÇÃO!A:B,2,0),"")</f>
        <v>TEC. EM ADM. E FIN.</v>
      </c>
      <c r="H130" s="17">
        <f>IFERROR(VLOOKUP(C130,SRA!B:T,18,0),"")</f>
        <v>1564.01</v>
      </c>
      <c r="I130" s="17">
        <f>IFERROR(VLOOKUP(C130,SRA!B:T,19,0),"")</f>
        <v>0</v>
      </c>
      <c r="J130" s="17">
        <f>IFERROR(VLOOKUP(C130,JANEIRO!B:F,3,0),"")</f>
        <v>1564.01</v>
      </c>
      <c r="K130" s="17">
        <f t="shared" si="5"/>
        <v>312.12999999999988</v>
      </c>
      <c r="L130" s="17">
        <f>IFERROR(VLOOKUP(C130,JANEIRO!B:F,5,0),"")</f>
        <v>1251.8800000000001</v>
      </c>
    </row>
    <row r="131" spans="2:12">
      <c r="B131" s="19">
        <f t="shared" si="4"/>
        <v>123</v>
      </c>
      <c r="C131" s="19">
        <v>2887</v>
      </c>
      <c r="D131" s="18" t="s">
        <v>266</v>
      </c>
      <c r="E131" s="19" t="str">
        <f>IFERROR(VLOOKUP(C131,SRA!B:I,8,0),"")</f>
        <v>CLT</v>
      </c>
      <c r="F131" s="21" t="s">
        <v>735</v>
      </c>
      <c r="G131" s="19" t="str">
        <f>IFERROR(VLOOKUP(VLOOKUP(C131,SRA!B:F,5,0),FUNÇÃO!A:B,2,0),"")</f>
        <v>TEC. EM ADM. E FIN.</v>
      </c>
      <c r="H131" s="17">
        <f>IFERROR(VLOOKUP(C131,SRA!B:T,18,0),"")</f>
        <v>1564.01</v>
      </c>
      <c r="I131" s="17">
        <f>IFERROR(VLOOKUP(C131,SRA!B:T,19,0),"")</f>
        <v>0</v>
      </c>
      <c r="J131" s="17">
        <f>IFERROR(VLOOKUP(C131,JANEIRO!B:F,3,0),"")</f>
        <v>1564.01</v>
      </c>
      <c r="K131" s="17">
        <f t="shared" si="5"/>
        <v>363.06999999999994</v>
      </c>
      <c r="L131" s="17">
        <f>IFERROR(VLOOKUP(C131,JANEIRO!B:F,5,0),"")</f>
        <v>1200.94</v>
      </c>
    </row>
    <row r="132" spans="2:12">
      <c r="B132" s="19">
        <f t="shared" si="4"/>
        <v>124</v>
      </c>
      <c r="C132" s="19">
        <v>2904</v>
      </c>
      <c r="D132" s="18" t="s">
        <v>496</v>
      </c>
      <c r="E132" s="19" t="str">
        <f>IFERROR(VLOOKUP(C132,SRA!B:I,8,0),"")</f>
        <v>CLT</v>
      </c>
      <c r="F132" s="21" t="s">
        <v>735</v>
      </c>
      <c r="G132" s="19" t="str">
        <f>IFERROR(VLOOKUP(VLOOKUP(C132,SRA!B:F,5,0),FUNÇÃO!A:B,2,0),"")</f>
        <v>TEC. EM ADM. E FIN.</v>
      </c>
      <c r="H132" s="17">
        <f>IFERROR(VLOOKUP(C132,SRA!B:T,18,0),"")</f>
        <v>1564.01</v>
      </c>
      <c r="I132" s="17">
        <f>IFERROR(VLOOKUP(C132,SRA!B:T,19,0),"")</f>
        <v>0</v>
      </c>
      <c r="J132" s="17">
        <f>IFERROR(VLOOKUP(C132,JANEIRO!B:F,3,0),"")</f>
        <v>1564.01</v>
      </c>
      <c r="K132" s="17">
        <f t="shared" si="5"/>
        <v>274.24</v>
      </c>
      <c r="L132" s="17">
        <f>IFERROR(VLOOKUP(C132,JANEIRO!B:F,5,0),"")</f>
        <v>1289.77</v>
      </c>
    </row>
    <row r="133" spans="2:12">
      <c r="B133" s="19">
        <f t="shared" si="4"/>
        <v>125</v>
      </c>
      <c r="C133" s="19">
        <v>2907</v>
      </c>
      <c r="D133" s="18" t="s">
        <v>272</v>
      </c>
      <c r="E133" s="19" t="str">
        <f>IFERROR(VLOOKUP(C133,SRA!B:I,8,0),"")</f>
        <v>CLT</v>
      </c>
      <c r="F133" s="21" t="s">
        <v>735</v>
      </c>
      <c r="G133" s="19" t="str">
        <f>IFERROR(VLOOKUP(VLOOKUP(C133,SRA!B:F,5,0),FUNÇÃO!A:B,2,0),"")</f>
        <v>TEC. EM ADM. E FIN.</v>
      </c>
      <c r="H133" s="17">
        <f>IFERROR(VLOOKUP(C133,SRA!B:T,18,0),"")</f>
        <v>1564.01</v>
      </c>
      <c r="I133" s="17">
        <f>IFERROR(VLOOKUP(C133,SRA!B:T,19,0),"")</f>
        <v>0</v>
      </c>
      <c r="J133" s="17">
        <f>IFERROR(VLOOKUP(C133,JANEIRO!B:F,3,0),"")</f>
        <v>1564.01</v>
      </c>
      <c r="K133" s="17">
        <f t="shared" si="5"/>
        <v>649.61</v>
      </c>
      <c r="L133" s="17">
        <f>IFERROR(VLOOKUP(C133,JANEIRO!B:F,5,0),"")</f>
        <v>914.4</v>
      </c>
    </row>
    <row r="134" spans="2:12">
      <c r="B134" s="19">
        <f t="shared" si="4"/>
        <v>126</v>
      </c>
      <c r="C134" s="19">
        <v>2782</v>
      </c>
      <c r="D134" s="18" t="s">
        <v>231</v>
      </c>
      <c r="E134" s="19" t="str">
        <f>IFERROR(VLOOKUP(C134,SRA!B:I,8,0),"")</f>
        <v>CLT</v>
      </c>
      <c r="F134" s="21" t="s">
        <v>735</v>
      </c>
      <c r="G134" s="19" t="str">
        <f>IFERROR(VLOOKUP(VLOOKUP(C134,SRA!B:F,5,0),FUNÇÃO!A:B,2,0),"")</f>
        <v>OP. DE PROD. IND.</v>
      </c>
      <c r="H134" s="17">
        <f>IFERROR(VLOOKUP(C134,SRA!B:T,18,0),"")</f>
        <v>1171.98</v>
      </c>
      <c r="I134" s="17">
        <f>IFERROR(VLOOKUP(C134,SRA!B:T,19,0),"")</f>
        <v>0</v>
      </c>
      <c r="J134" s="17">
        <f>IFERROR(VLOOKUP(C134,JANEIRO!B:F,3,0),"")</f>
        <v>1573.81</v>
      </c>
      <c r="K134" s="17">
        <f t="shared" si="5"/>
        <v>1573.81</v>
      </c>
      <c r="L134" s="17">
        <f>IFERROR(VLOOKUP(C134,JANEIRO!B:F,5,0),"")</f>
        <v>0</v>
      </c>
    </row>
    <row r="135" spans="2:12">
      <c r="B135" s="19">
        <f t="shared" si="4"/>
        <v>127</v>
      </c>
      <c r="C135" s="19">
        <v>3336</v>
      </c>
      <c r="D135" s="18" t="s">
        <v>419</v>
      </c>
      <c r="E135" s="19" t="str">
        <f>IFERROR(VLOOKUP(C135,SRA!B:I,8,0),"")</f>
        <v>CLT</v>
      </c>
      <c r="F135" s="21" t="s">
        <v>735</v>
      </c>
      <c r="G135" s="19" t="str">
        <f>IFERROR(VLOOKUP(VLOOKUP(C135,SRA!B:F,5,0),FUNÇÃO!A:B,2,0),"")</f>
        <v>OP. DE PROD. IND.</v>
      </c>
      <c r="H135" s="17">
        <f>IFERROR(VLOOKUP(C135,SRA!B:T,18,0),"")</f>
        <v>1116.19</v>
      </c>
      <c r="I135" s="17">
        <f>IFERROR(VLOOKUP(C135,SRA!B:T,19,0),"")</f>
        <v>0</v>
      </c>
      <c r="J135" s="17">
        <f>IFERROR(VLOOKUP(C135,JANEIRO!B:F,3,0),"")</f>
        <v>1585.38</v>
      </c>
      <c r="K135" s="17">
        <f t="shared" si="5"/>
        <v>1585.38</v>
      </c>
      <c r="L135" s="17">
        <f>IFERROR(VLOOKUP(C135,JANEIRO!B:F,5,0),"")</f>
        <v>0</v>
      </c>
    </row>
    <row r="136" spans="2:12">
      <c r="B136" s="19">
        <f t="shared" si="4"/>
        <v>128</v>
      </c>
      <c r="C136" s="19">
        <v>2764</v>
      </c>
      <c r="D136" s="18" t="s">
        <v>224</v>
      </c>
      <c r="E136" s="19" t="str">
        <f>IFERROR(VLOOKUP(C136,SRA!B:I,8,0),"")</f>
        <v>CLT</v>
      </c>
      <c r="F136" s="21" t="s">
        <v>735</v>
      </c>
      <c r="G136" s="19" t="str">
        <f>IFERROR(VLOOKUP(VLOOKUP(C136,SRA!B:F,5,0),FUNÇÃO!A:B,2,0),"")</f>
        <v>OP. DE PROD. IND.</v>
      </c>
      <c r="H136" s="17">
        <f>IFERROR(VLOOKUP(C136,SRA!B:T,18,0),"")</f>
        <v>1171.98</v>
      </c>
      <c r="I136" s="17">
        <f>IFERROR(VLOOKUP(C136,SRA!B:T,19,0),"")</f>
        <v>0</v>
      </c>
      <c r="J136" s="17">
        <f>IFERROR(VLOOKUP(C136,JANEIRO!B:F,3,0),"")</f>
        <v>1586.52</v>
      </c>
      <c r="K136" s="17">
        <f t="shared" si="5"/>
        <v>1586.52</v>
      </c>
      <c r="L136" s="17">
        <f>IFERROR(VLOOKUP(C136,JANEIRO!B:F,5,0),"")</f>
        <v>0</v>
      </c>
    </row>
    <row r="137" spans="2:12">
      <c r="B137" s="19">
        <f t="shared" si="4"/>
        <v>129</v>
      </c>
      <c r="C137" s="19">
        <v>3356</v>
      </c>
      <c r="D137" s="18" t="s">
        <v>435</v>
      </c>
      <c r="E137" s="19" t="str">
        <f>IFERROR(VLOOKUP(C137,SRA!B:I,8,0),"")</f>
        <v>CLT</v>
      </c>
      <c r="F137" s="21" t="s">
        <v>735</v>
      </c>
      <c r="G137" s="19" t="str">
        <f>IFERROR(VLOOKUP(VLOOKUP(C137,SRA!B:F,5,0),FUNÇÃO!A:B,2,0),"")</f>
        <v>OP. DE PROD. IND.</v>
      </c>
      <c r="H137" s="17">
        <f>IFERROR(VLOOKUP(C137,SRA!B:T,18,0),"")</f>
        <v>1016.16</v>
      </c>
      <c r="I137" s="17">
        <f>IFERROR(VLOOKUP(C137,SRA!B:T,19,0),"")</f>
        <v>0</v>
      </c>
      <c r="J137" s="17">
        <f>IFERROR(VLOOKUP(C137,JANEIRO!B:F,3,0),"")</f>
        <v>1592.95</v>
      </c>
      <c r="K137" s="17">
        <f t="shared" si="5"/>
        <v>1482.52</v>
      </c>
      <c r="L137" s="17">
        <f>IFERROR(VLOOKUP(C137,JANEIRO!B:F,5,0),"")</f>
        <v>110.43</v>
      </c>
    </row>
    <row r="138" spans="2:12">
      <c r="B138" s="19">
        <f t="shared" si="4"/>
        <v>130</v>
      </c>
      <c r="C138" s="19">
        <v>2772</v>
      </c>
      <c r="D138" s="18" t="s">
        <v>478</v>
      </c>
      <c r="E138" s="19" t="str">
        <f>IFERROR(VLOOKUP(C138,SRA!B:I,8,0),"")</f>
        <v>CLT</v>
      </c>
      <c r="F138" s="21" t="s">
        <v>735</v>
      </c>
      <c r="G138" s="19" t="str">
        <f>IFERROR(VLOOKUP(VLOOKUP(C138,SRA!B:F,5,0),FUNÇÃO!A:B,2,0),"")</f>
        <v>TEC. EM ADM. E FIN.</v>
      </c>
      <c r="H138" s="17">
        <f>IFERROR(VLOOKUP(C138,SRA!B:T,18,0),"")</f>
        <v>1564</v>
      </c>
      <c r="I138" s="17">
        <f>IFERROR(VLOOKUP(C138,SRA!B:T,19,0),"")</f>
        <v>0</v>
      </c>
      <c r="J138" s="17">
        <f>IFERROR(VLOOKUP(C138,JANEIRO!B:F,3,0),"")</f>
        <v>1598.76</v>
      </c>
      <c r="K138" s="17">
        <f t="shared" si="5"/>
        <v>347.23</v>
      </c>
      <c r="L138" s="17">
        <f>IFERROR(VLOOKUP(C138,JANEIRO!B:F,5,0),"")</f>
        <v>1251.53</v>
      </c>
    </row>
    <row r="139" spans="2:12">
      <c r="B139" s="19">
        <f t="shared" ref="B139:B202" si="6">B138+1</f>
        <v>131</v>
      </c>
      <c r="C139" s="19">
        <v>2770</v>
      </c>
      <c r="D139" s="18" t="s">
        <v>227</v>
      </c>
      <c r="E139" s="19" t="str">
        <f>IFERROR(VLOOKUP(C139,SRA!B:I,8,0),"")</f>
        <v>CLT</v>
      </c>
      <c r="F139" s="21" t="s">
        <v>735</v>
      </c>
      <c r="G139" s="19" t="str">
        <f>IFERROR(VLOOKUP(VLOOKUP(C139,SRA!B:F,5,0),FUNÇÃO!A:B,2,0),"")</f>
        <v>OP. DE PROD. IND.</v>
      </c>
      <c r="H139" s="17">
        <f>IFERROR(VLOOKUP(C139,SRA!B:T,18,0),"")</f>
        <v>1063.03</v>
      </c>
      <c r="I139" s="17">
        <f>IFERROR(VLOOKUP(C139,SRA!B:T,19,0),"")</f>
        <v>0</v>
      </c>
      <c r="J139" s="17">
        <f>IFERROR(VLOOKUP(C139,JANEIRO!B:F,3,0),"")</f>
        <v>1609.59</v>
      </c>
      <c r="K139" s="17">
        <f t="shared" si="5"/>
        <v>1609.59</v>
      </c>
      <c r="L139" s="17">
        <f>IFERROR(VLOOKUP(C139,JANEIRO!B:F,5,0),"")</f>
        <v>0</v>
      </c>
    </row>
    <row r="140" spans="2:12">
      <c r="B140" s="19">
        <f t="shared" si="6"/>
        <v>132</v>
      </c>
      <c r="C140" s="19">
        <v>2623</v>
      </c>
      <c r="D140" s="18" t="s">
        <v>195</v>
      </c>
      <c r="E140" s="19" t="str">
        <f>IFERROR(VLOOKUP(C140,SRA!B:I,8,0),"")</f>
        <v>CLT</v>
      </c>
      <c r="F140" s="21" t="s">
        <v>735</v>
      </c>
      <c r="G140" s="19" t="str">
        <f>IFERROR(VLOOKUP(VLOOKUP(C140,SRA!B:F,5,0),FUNÇÃO!A:B,2,0),"")</f>
        <v>OP. DE PROD. IND.</v>
      </c>
      <c r="H140" s="17">
        <f>IFERROR(VLOOKUP(C140,SRA!B:T,18,0),"")</f>
        <v>1171.98</v>
      </c>
      <c r="I140" s="17">
        <f>IFERROR(VLOOKUP(C140,SRA!B:T,19,0),"")</f>
        <v>0</v>
      </c>
      <c r="J140" s="17">
        <f>IFERROR(VLOOKUP(C140,JANEIRO!B:F,3,0),"")</f>
        <v>1615.47</v>
      </c>
      <c r="K140" s="17">
        <f t="shared" si="5"/>
        <v>1615.47</v>
      </c>
      <c r="L140" s="17">
        <f>IFERROR(VLOOKUP(C140,JANEIRO!B:F,5,0),"")</f>
        <v>0</v>
      </c>
    </row>
    <row r="141" spans="2:12">
      <c r="B141" s="19">
        <f t="shared" si="6"/>
        <v>133</v>
      </c>
      <c r="C141" s="19">
        <v>2913</v>
      </c>
      <c r="D141" s="18" t="s">
        <v>276</v>
      </c>
      <c r="E141" s="19" t="str">
        <f>IFERROR(VLOOKUP(C141,SRA!B:I,8,0),"")</f>
        <v>CLT</v>
      </c>
      <c r="F141" s="21" t="s">
        <v>735</v>
      </c>
      <c r="G141" s="19" t="str">
        <f>IFERROR(VLOOKUP(VLOOKUP(C141,SRA!B:F,5,0),FUNÇÃO!A:B,2,0),"")</f>
        <v>OP. DE PROD. IND.</v>
      </c>
      <c r="H141" s="17">
        <f>IFERROR(VLOOKUP(C141,SRA!B:T,18,0),"")</f>
        <v>1171.98</v>
      </c>
      <c r="I141" s="17">
        <f>IFERROR(VLOOKUP(C141,SRA!B:T,19,0),"")</f>
        <v>0</v>
      </c>
      <c r="J141" s="17">
        <f>IFERROR(VLOOKUP(C141,JANEIRO!B:F,3,0),"")</f>
        <v>1621.25</v>
      </c>
      <c r="K141" s="17">
        <f t="shared" si="5"/>
        <v>1621.25</v>
      </c>
      <c r="L141" s="17">
        <f>IFERROR(VLOOKUP(C141,JANEIRO!B:F,5,0),"")</f>
        <v>0</v>
      </c>
    </row>
    <row r="142" spans="2:12">
      <c r="B142" s="19">
        <f t="shared" si="6"/>
        <v>134</v>
      </c>
      <c r="C142" s="19">
        <v>3228</v>
      </c>
      <c r="D142" s="18" t="s">
        <v>510</v>
      </c>
      <c r="E142" s="19" t="str">
        <f>IFERROR(VLOOKUP(C142,SRA!B:I,8,0),"")</f>
        <v>CLT</v>
      </c>
      <c r="F142" s="21" t="s">
        <v>735</v>
      </c>
      <c r="G142" s="19" t="str">
        <f>IFERROR(VLOOKUP(VLOOKUP(C142,SRA!B:F,5,0),FUNÇÃO!A:B,2,0),"")</f>
        <v>TEC. EM ADM. E VEN.</v>
      </c>
      <c r="H142" s="17">
        <f>IFERROR(VLOOKUP(C142,SRA!B:T,18,0),"")</f>
        <v>1489.51</v>
      </c>
      <c r="I142" s="17">
        <f>IFERROR(VLOOKUP(C142,SRA!B:T,19,0),"")</f>
        <v>0</v>
      </c>
      <c r="J142" s="17">
        <f>IFERROR(VLOOKUP(C142,JANEIRO!B:F,3,0),"")</f>
        <v>1621.91</v>
      </c>
      <c r="K142" s="17">
        <f t="shared" si="5"/>
        <v>409.59000000000015</v>
      </c>
      <c r="L142" s="17">
        <f>IFERROR(VLOOKUP(C142,JANEIRO!B:F,5,0),"")</f>
        <v>1212.32</v>
      </c>
    </row>
    <row r="143" spans="2:12">
      <c r="B143" s="19">
        <f t="shared" si="6"/>
        <v>135</v>
      </c>
      <c r="C143" s="19">
        <v>2911</v>
      </c>
      <c r="D143" s="18" t="s">
        <v>275</v>
      </c>
      <c r="E143" s="19" t="str">
        <f>IFERROR(VLOOKUP(C143,SRA!B:I,8,0),"")</f>
        <v>CLT</v>
      </c>
      <c r="F143" s="21" t="s">
        <v>735</v>
      </c>
      <c r="G143" s="19" t="str">
        <f>IFERROR(VLOOKUP(VLOOKUP(C143,SRA!B:F,5,0),FUNÇÃO!A:B,2,0),"")</f>
        <v>OP. DE PROD. IND.</v>
      </c>
      <c r="H143" s="17">
        <f>IFERROR(VLOOKUP(C143,SRA!B:T,18,0),"")</f>
        <v>1171.98</v>
      </c>
      <c r="I143" s="17">
        <f>IFERROR(VLOOKUP(C143,SRA!B:T,19,0),"")</f>
        <v>0</v>
      </c>
      <c r="J143" s="17">
        <f>IFERROR(VLOOKUP(C143,JANEIRO!B:F,3,0),"")</f>
        <v>1625.15</v>
      </c>
      <c r="K143" s="17">
        <f t="shared" si="5"/>
        <v>1625.15</v>
      </c>
      <c r="L143" s="17">
        <f>IFERROR(VLOOKUP(C143,JANEIRO!B:F,5,0),"")</f>
        <v>0</v>
      </c>
    </row>
    <row r="144" spans="2:12">
      <c r="B144" s="19">
        <f t="shared" si="6"/>
        <v>136</v>
      </c>
      <c r="C144" s="19">
        <v>3322</v>
      </c>
      <c r="D144" s="18" t="s">
        <v>412</v>
      </c>
      <c r="E144" s="19" t="str">
        <f>IFERROR(VLOOKUP(C144,SRA!B:I,8,0),"")</f>
        <v>CLT</v>
      </c>
      <c r="F144" s="21" t="s">
        <v>735</v>
      </c>
      <c r="G144" s="19" t="str">
        <f>IFERROR(VLOOKUP(VLOOKUP(C144,SRA!B:F,5,0),FUNÇÃO!A:B,2,0),"")</f>
        <v>TEC SEG DO TRAB</v>
      </c>
      <c r="H144" s="17">
        <f>IFERROR(VLOOKUP(C144,SRA!B:T,18,0),"")</f>
        <v>1489.53</v>
      </c>
      <c r="I144" s="17">
        <f>IFERROR(VLOOKUP(C144,SRA!B:T,19,0),"")</f>
        <v>0</v>
      </c>
      <c r="J144" s="17">
        <f>IFERROR(VLOOKUP(C144,JANEIRO!B:F,3,0),"")</f>
        <v>1625.53</v>
      </c>
      <c r="K144" s="17">
        <f t="shared" si="5"/>
        <v>528.09999999999991</v>
      </c>
      <c r="L144" s="17">
        <f>IFERROR(VLOOKUP(C144,JANEIRO!B:F,5,0),"")</f>
        <v>1097.43</v>
      </c>
    </row>
    <row r="145" spans="2:12">
      <c r="B145" s="19">
        <f t="shared" si="6"/>
        <v>137</v>
      </c>
      <c r="C145" s="19">
        <v>3333</v>
      </c>
      <c r="D145" s="18" t="s">
        <v>418</v>
      </c>
      <c r="E145" s="19" t="str">
        <f>IFERROR(VLOOKUP(C145,SRA!B:I,8,0),"")</f>
        <v>CLT</v>
      </c>
      <c r="F145" s="21" t="s">
        <v>735</v>
      </c>
      <c r="G145" s="19" t="str">
        <f>IFERROR(VLOOKUP(VLOOKUP(C145,SRA!B:F,5,0),FUNÇÃO!A:B,2,0),"")</f>
        <v>OP. DE PROD. IND.</v>
      </c>
      <c r="H145" s="17">
        <f>IFERROR(VLOOKUP(C145,SRA!B:T,18,0),"")</f>
        <v>1116.19</v>
      </c>
      <c r="I145" s="17">
        <f>IFERROR(VLOOKUP(C145,SRA!B:T,19,0),"")</f>
        <v>0</v>
      </c>
      <c r="J145" s="17">
        <f>IFERROR(VLOOKUP(C145,JANEIRO!B:F,3,0),"")</f>
        <v>1638.79</v>
      </c>
      <c r="K145" s="17">
        <f t="shared" si="5"/>
        <v>1638.79</v>
      </c>
      <c r="L145" s="17">
        <f>IFERROR(VLOOKUP(C145,JANEIRO!B:F,5,0),"")</f>
        <v>0</v>
      </c>
    </row>
    <row r="146" spans="2:12">
      <c r="B146" s="19">
        <f t="shared" si="6"/>
        <v>138</v>
      </c>
      <c r="C146" s="19">
        <v>3344</v>
      </c>
      <c r="D146" s="18" t="s">
        <v>425</v>
      </c>
      <c r="E146" s="19" t="str">
        <f>IFERROR(VLOOKUP(C146,SRA!B:I,8,0),"")</f>
        <v>CLT</v>
      </c>
      <c r="F146" s="21" t="s">
        <v>735</v>
      </c>
      <c r="G146" s="19" t="str">
        <f>IFERROR(VLOOKUP(VLOOKUP(C146,SRA!B:F,5,0),FUNÇÃO!A:B,2,0),"")</f>
        <v>OP. DE PROD. IND.</v>
      </c>
      <c r="H146" s="17">
        <f>IFERROR(VLOOKUP(C146,SRA!B:T,18,0),"")</f>
        <v>1016.16</v>
      </c>
      <c r="I146" s="17">
        <f>IFERROR(VLOOKUP(C146,SRA!B:T,19,0),"")</f>
        <v>0</v>
      </c>
      <c r="J146" s="17">
        <f>IFERROR(VLOOKUP(C146,JANEIRO!B:F,3,0),"")</f>
        <v>1639.65</v>
      </c>
      <c r="K146" s="17">
        <f t="shared" si="5"/>
        <v>1356.75</v>
      </c>
      <c r="L146" s="17">
        <f>IFERROR(VLOOKUP(C146,JANEIRO!B:F,5,0),"")</f>
        <v>282.89999999999998</v>
      </c>
    </row>
    <row r="147" spans="2:12">
      <c r="B147" s="19">
        <f t="shared" si="6"/>
        <v>139</v>
      </c>
      <c r="C147" s="19">
        <v>2922</v>
      </c>
      <c r="D147" s="18" t="s">
        <v>281</v>
      </c>
      <c r="E147" s="19" t="str">
        <f>IFERROR(VLOOKUP(C147,SRA!B:I,8,0),"")</f>
        <v>CLT</v>
      </c>
      <c r="F147" s="21" t="s">
        <v>735</v>
      </c>
      <c r="G147" s="19" t="str">
        <f>IFERROR(VLOOKUP(VLOOKUP(C147,SRA!B:F,5,0),FUNÇÃO!A:B,2,0),"")</f>
        <v>OP. DE PROD. IND.</v>
      </c>
      <c r="H147" s="17">
        <f>IFERROR(VLOOKUP(C147,SRA!B:T,18,0),"")</f>
        <v>1230.58</v>
      </c>
      <c r="I147" s="17">
        <f>IFERROR(VLOOKUP(C147,SRA!B:T,19,0),"")</f>
        <v>0</v>
      </c>
      <c r="J147" s="17">
        <f>IFERROR(VLOOKUP(C147,JANEIRO!B:F,3,0),"")</f>
        <v>1640.77</v>
      </c>
      <c r="K147" s="17">
        <f t="shared" ref="K147:K208" si="7">J147-L147</f>
        <v>1640.77</v>
      </c>
      <c r="L147" s="17">
        <f>IFERROR(VLOOKUP(C147,JANEIRO!B:F,5,0),"")</f>
        <v>0</v>
      </c>
    </row>
    <row r="148" spans="2:12">
      <c r="B148" s="19">
        <f t="shared" si="6"/>
        <v>140</v>
      </c>
      <c r="C148" s="19">
        <v>2748</v>
      </c>
      <c r="D148" s="18" t="s">
        <v>221</v>
      </c>
      <c r="E148" s="19" t="str">
        <f>IFERROR(VLOOKUP(C148,SRA!B:I,8,0),"")</f>
        <v>CLT</v>
      </c>
      <c r="F148" s="21" t="s">
        <v>735</v>
      </c>
      <c r="G148" s="19" t="str">
        <f>IFERROR(VLOOKUP(VLOOKUP(C148,SRA!B:F,5,0),FUNÇÃO!A:B,2,0),"")</f>
        <v>OP. DE PROD. IND.</v>
      </c>
      <c r="H148" s="17">
        <f>IFERROR(VLOOKUP(C148,SRA!B:T,18,0),"")</f>
        <v>1171.98</v>
      </c>
      <c r="I148" s="17">
        <f>IFERROR(VLOOKUP(C148,SRA!B:T,19,0),"")</f>
        <v>0</v>
      </c>
      <c r="J148" s="17">
        <f>IFERROR(VLOOKUP(C148,JANEIRO!B:F,3,0),"")</f>
        <v>1658.84</v>
      </c>
      <c r="K148" s="17">
        <f t="shared" si="7"/>
        <v>1658.84</v>
      </c>
      <c r="L148" s="17">
        <f>IFERROR(VLOOKUP(C148,JANEIRO!B:F,5,0),"")</f>
        <v>0</v>
      </c>
    </row>
    <row r="149" spans="2:12">
      <c r="B149" s="19">
        <f t="shared" si="6"/>
        <v>141</v>
      </c>
      <c r="C149" s="19">
        <v>2973</v>
      </c>
      <c r="D149" s="18" t="s">
        <v>459</v>
      </c>
      <c r="E149" s="19" t="str">
        <f>IFERROR(VLOOKUP(C149,SRA!B:I,8,0),"")</f>
        <v>CLT</v>
      </c>
      <c r="F149" s="21" t="s">
        <v>735</v>
      </c>
      <c r="G149" s="19" t="str">
        <f>IFERROR(VLOOKUP(VLOOKUP(C149,SRA!B:F,5,0),FUNÇÃO!A:B,2,0),"")</f>
        <v>TEC. EM ADM. E VEN.</v>
      </c>
      <c r="H149" s="17">
        <f>IFERROR(VLOOKUP(C149,SRA!B:T,18,0),"")</f>
        <v>1489.51</v>
      </c>
      <c r="I149" s="17">
        <f>IFERROR(VLOOKUP(C149,SRA!B:T,19,0),"")</f>
        <v>169.49</v>
      </c>
      <c r="J149" s="17">
        <f>IFERROR(VLOOKUP(C149,JANEIRO!B:F,3,0),"")</f>
        <v>1659</v>
      </c>
      <c r="K149" s="17">
        <f t="shared" si="7"/>
        <v>1127.1100000000001</v>
      </c>
      <c r="L149" s="17">
        <f>IFERROR(VLOOKUP(C149,JANEIRO!B:F,5,0),"")</f>
        <v>531.89</v>
      </c>
    </row>
    <row r="150" spans="2:12">
      <c r="B150" s="19">
        <f t="shared" si="6"/>
        <v>142</v>
      </c>
      <c r="C150" s="19">
        <v>2853</v>
      </c>
      <c r="D150" s="18" t="s">
        <v>253</v>
      </c>
      <c r="E150" s="19" t="str">
        <f>IFERROR(VLOOKUP(C150,SRA!B:I,8,0),"")</f>
        <v>CLT</v>
      </c>
      <c r="F150" s="21" t="s">
        <v>735</v>
      </c>
      <c r="G150" s="19" t="str">
        <f>IFERROR(VLOOKUP(VLOOKUP(C150,SRA!B:F,5,0),FUNÇÃO!A:B,2,0),"")</f>
        <v>OP. DE PROD. IND.</v>
      </c>
      <c r="H150" s="17">
        <f>IFERROR(VLOOKUP(C150,SRA!B:T,18,0),"")</f>
        <v>1171.99</v>
      </c>
      <c r="I150" s="17">
        <f>IFERROR(VLOOKUP(C150,SRA!B:T,19,0),"")</f>
        <v>0</v>
      </c>
      <c r="J150" s="17">
        <f>IFERROR(VLOOKUP(C150,JANEIRO!B:F,3,0),"")</f>
        <v>1695.73</v>
      </c>
      <c r="K150" s="17">
        <f t="shared" si="7"/>
        <v>404.82000000000016</v>
      </c>
      <c r="L150" s="17">
        <f>IFERROR(VLOOKUP(C150,JANEIRO!B:F,5,0),"")</f>
        <v>1290.9099999999999</v>
      </c>
    </row>
    <row r="151" spans="2:12">
      <c r="B151" s="19">
        <f t="shared" si="6"/>
        <v>143</v>
      </c>
      <c r="C151" s="19">
        <v>2618</v>
      </c>
      <c r="D151" s="18" t="s">
        <v>194</v>
      </c>
      <c r="E151" s="19" t="str">
        <f>IFERROR(VLOOKUP(C151,SRA!B:I,8,0),"")</f>
        <v>CLT</v>
      </c>
      <c r="F151" s="21" t="s">
        <v>735</v>
      </c>
      <c r="G151" s="19" t="str">
        <f>IFERROR(VLOOKUP(VLOOKUP(C151,SRA!B:F,5,0),FUNÇÃO!A:B,2,0),"")</f>
        <v>OP. DE PROD. IND.</v>
      </c>
      <c r="H151" s="17">
        <f>IFERROR(VLOOKUP(C151,SRA!B:T,18,0),"")</f>
        <v>1292.1300000000001</v>
      </c>
      <c r="I151" s="17">
        <f>IFERROR(VLOOKUP(C151,SRA!B:T,19,0),"")</f>
        <v>0</v>
      </c>
      <c r="J151" s="17">
        <f>IFERROR(VLOOKUP(C151,JANEIRO!B:F,3,0),"")</f>
        <v>1722.84</v>
      </c>
      <c r="K151" s="17">
        <f t="shared" si="7"/>
        <v>1722.84</v>
      </c>
      <c r="L151" s="17">
        <f>IFERROR(VLOOKUP(C151,JANEIRO!B:F,5,0),"")</f>
        <v>0</v>
      </c>
    </row>
    <row r="152" spans="2:12">
      <c r="B152" s="19">
        <f t="shared" si="6"/>
        <v>144</v>
      </c>
      <c r="C152" s="19">
        <v>2671</v>
      </c>
      <c r="D152" s="18" t="s">
        <v>205</v>
      </c>
      <c r="E152" s="19" t="str">
        <f>IFERROR(VLOOKUP(C152,SRA!B:I,8,0),"")</f>
        <v>CLT</v>
      </c>
      <c r="F152" s="21" t="s">
        <v>735</v>
      </c>
      <c r="G152" s="19" t="str">
        <f>IFERROR(VLOOKUP(VLOOKUP(C152,SRA!B:F,5,0),FUNÇÃO!A:B,2,0),"")</f>
        <v>OP. DE PROD. IND.</v>
      </c>
      <c r="H152" s="17">
        <f>IFERROR(VLOOKUP(C152,SRA!B:T,18,0),"")</f>
        <v>1292.1300000000001</v>
      </c>
      <c r="I152" s="17">
        <f>IFERROR(VLOOKUP(C152,SRA!B:T,19,0),"")</f>
        <v>0</v>
      </c>
      <c r="J152" s="17">
        <f>IFERROR(VLOOKUP(C152,JANEIRO!B:F,3,0),"")</f>
        <v>1726.24</v>
      </c>
      <c r="K152" s="17">
        <f t="shared" si="7"/>
        <v>1726.24</v>
      </c>
      <c r="L152" s="17">
        <f>IFERROR(VLOOKUP(C152,JANEIRO!B:F,5,0),"")</f>
        <v>0</v>
      </c>
    </row>
    <row r="153" spans="2:12">
      <c r="B153" s="19">
        <f t="shared" si="6"/>
        <v>145</v>
      </c>
      <c r="C153" s="19">
        <v>2518</v>
      </c>
      <c r="D153" s="18" t="s">
        <v>482</v>
      </c>
      <c r="E153" s="19" t="str">
        <f>IFERROR(VLOOKUP(C153,SRA!B:I,8,0),"")</f>
        <v>CLT</v>
      </c>
      <c r="F153" s="21" t="s">
        <v>735</v>
      </c>
      <c r="G153" s="19" t="str">
        <f>IFERROR(VLOOKUP(VLOOKUP(C153,SRA!B:F,5,0),FUNÇÃO!A:B,2,0),"")</f>
        <v>TEC. EM ADM. E FIN.</v>
      </c>
      <c r="H153" s="17">
        <f>IFERROR(VLOOKUP(C153,SRA!B:T,18,0),"")</f>
        <v>1564</v>
      </c>
      <c r="I153" s="17">
        <f>IFERROR(VLOOKUP(C153,SRA!B:T,19,0),"")</f>
        <v>169.49</v>
      </c>
      <c r="J153" s="17">
        <f>IFERROR(VLOOKUP(C153,JANEIRO!B:F,3,0),"")</f>
        <v>1733.49</v>
      </c>
      <c r="K153" s="17">
        <f t="shared" si="7"/>
        <v>140.76999999999998</v>
      </c>
      <c r="L153" s="17">
        <f>IFERROR(VLOOKUP(C153,JANEIRO!B:F,5,0),"")</f>
        <v>1592.72</v>
      </c>
    </row>
    <row r="154" spans="2:12">
      <c r="B154" s="19">
        <f t="shared" si="6"/>
        <v>146</v>
      </c>
      <c r="C154" s="19">
        <v>2523</v>
      </c>
      <c r="D154" s="18" t="s">
        <v>493</v>
      </c>
      <c r="E154" s="19" t="str">
        <f>IFERROR(VLOOKUP(C154,SRA!B:I,8,0),"")</f>
        <v>CLT</v>
      </c>
      <c r="F154" s="21" t="s">
        <v>735</v>
      </c>
      <c r="G154" s="19" t="str">
        <f>IFERROR(VLOOKUP(VLOOKUP(C154,SRA!B:F,5,0),FUNÇÃO!A:B,2,0),"")</f>
        <v>TEC. EM ADM. E FIN.</v>
      </c>
      <c r="H154" s="17">
        <f>IFERROR(VLOOKUP(C154,SRA!B:T,18,0),"")</f>
        <v>1564</v>
      </c>
      <c r="I154" s="17">
        <f>IFERROR(VLOOKUP(C154,SRA!B:T,19,0),"")</f>
        <v>169.49</v>
      </c>
      <c r="J154" s="17">
        <f>IFERROR(VLOOKUP(C154,JANEIRO!B:F,3,0),"")</f>
        <v>1733.49</v>
      </c>
      <c r="K154" s="17">
        <f t="shared" si="7"/>
        <v>303.72000000000003</v>
      </c>
      <c r="L154" s="17">
        <f>IFERROR(VLOOKUP(C154,JANEIRO!B:F,5,0),"")</f>
        <v>1429.77</v>
      </c>
    </row>
    <row r="155" spans="2:12">
      <c r="B155" s="19">
        <f t="shared" si="6"/>
        <v>147</v>
      </c>
      <c r="C155" s="19">
        <v>2525</v>
      </c>
      <c r="D155" s="18" t="s">
        <v>446</v>
      </c>
      <c r="E155" s="19" t="str">
        <f>IFERROR(VLOOKUP(C155,SRA!B:I,8,0),"")</f>
        <v>CLT</v>
      </c>
      <c r="F155" s="21" t="s">
        <v>735</v>
      </c>
      <c r="G155" s="19" t="str">
        <f>IFERROR(VLOOKUP(VLOOKUP(C155,SRA!B:F,5,0),FUNÇÃO!A:B,2,0),"")</f>
        <v>TEC. EM ADM. E FIN.</v>
      </c>
      <c r="H155" s="17">
        <f>IFERROR(VLOOKUP(C155,SRA!B:T,18,0),"")</f>
        <v>1564</v>
      </c>
      <c r="I155" s="17">
        <f>IFERROR(VLOOKUP(C155,SRA!B:T,19,0),"")</f>
        <v>169.49</v>
      </c>
      <c r="J155" s="17">
        <f>IFERROR(VLOOKUP(C155,JANEIRO!B:F,3,0),"")</f>
        <v>1733.49</v>
      </c>
      <c r="K155" s="17">
        <f t="shared" si="7"/>
        <v>380.8900000000001</v>
      </c>
      <c r="L155" s="17">
        <f>IFERROR(VLOOKUP(C155,JANEIRO!B:F,5,0),"")</f>
        <v>1352.6</v>
      </c>
    </row>
    <row r="156" spans="2:12">
      <c r="B156" s="19">
        <f t="shared" si="6"/>
        <v>148</v>
      </c>
      <c r="C156" s="19">
        <v>2586</v>
      </c>
      <c r="D156" s="18" t="s">
        <v>455</v>
      </c>
      <c r="E156" s="19" t="str">
        <f>IFERROR(VLOOKUP(C156,SRA!B:I,8,0),"")</f>
        <v>CLT</v>
      </c>
      <c r="F156" s="21" t="s">
        <v>735</v>
      </c>
      <c r="G156" s="19" t="str">
        <f>IFERROR(VLOOKUP(VLOOKUP(C156,SRA!B:F,5,0),FUNÇÃO!A:B,2,0),"")</f>
        <v>TEC. EM ADM. E FIN.</v>
      </c>
      <c r="H156" s="17">
        <f>IFERROR(VLOOKUP(C156,SRA!B:T,18,0),"")</f>
        <v>1564</v>
      </c>
      <c r="I156" s="17">
        <f>IFERROR(VLOOKUP(C156,SRA!B:T,19,0),"")</f>
        <v>169.49</v>
      </c>
      <c r="J156" s="17">
        <f>IFERROR(VLOOKUP(C156,JANEIRO!B:F,3,0),"")</f>
        <v>1733.49</v>
      </c>
      <c r="K156" s="17">
        <f t="shared" si="7"/>
        <v>865.75</v>
      </c>
      <c r="L156" s="17">
        <f>IFERROR(VLOOKUP(C156,JANEIRO!B:F,5,0),"")</f>
        <v>867.74</v>
      </c>
    </row>
    <row r="157" spans="2:12">
      <c r="B157" s="19">
        <f t="shared" si="6"/>
        <v>149</v>
      </c>
      <c r="C157" s="19">
        <v>2692</v>
      </c>
      <c r="D157" s="18" t="s">
        <v>469</v>
      </c>
      <c r="E157" s="19" t="str">
        <f>IFERROR(VLOOKUP(C157,SRA!B:I,8,0),"")</f>
        <v>CLT</v>
      </c>
      <c r="F157" s="21" t="s">
        <v>735</v>
      </c>
      <c r="G157" s="19" t="str">
        <f>IFERROR(VLOOKUP(VLOOKUP(C157,SRA!B:F,5,0),FUNÇÃO!A:B,2,0),"")</f>
        <v>TEC. EM ADM. E FIN.</v>
      </c>
      <c r="H157" s="17">
        <f>IFERROR(VLOOKUP(C157,SRA!B:T,18,0),"")</f>
        <v>1564</v>
      </c>
      <c r="I157" s="17">
        <f>IFERROR(VLOOKUP(C157,SRA!B:T,19,0),"")</f>
        <v>169.49</v>
      </c>
      <c r="J157" s="17">
        <f>IFERROR(VLOOKUP(C157,JANEIRO!B:F,3,0),"")</f>
        <v>1733.49</v>
      </c>
      <c r="K157" s="17">
        <f t="shared" si="7"/>
        <v>140.76999999999998</v>
      </c>
      <c r="L157" s="17">
        <f>IFERROR(VLOOKUP(C157,JANEIRO!B:F,5,0),"")</f>
        <v>1592.72</v>
      </c>
    </row>
    <row r="158" spans="2:12">
      <c r="B158" s="19">
        <f t="shared" si="6"/>
        <v>150</v>
      </c>
      <c r="C158" s="19">
        <v>2697</v>
      </c>
      <c r="D158" s="18" t="s">
        <v>211</v>
      </c>
      <c r="E158" s="19" t="str">
        <f>IFERROR(VLOOKUP(C158,SRA!B:I,8,0),"")</f>
        <v>CLT</v>
      </c>
      <c r="F158" s="21" t="s">
        <v>735</v>
      </c>
      <c r="G158" s="19" t="str">
        <f>IFERROR(VLOOKUP(VLOOKUP(C158,SRA!B:F,5,0),FUNÇÃO!A:B,2,0),"")</f>
        <v>TEC. EM ADM. E FIN.</v>
      </c>
      <c r="H158" s="17">
        <f>IFERROR(VLOOKUP(C158,SRA!B:T,18,0),"")</f>
        <v>1564</v>
      </c>
      <c r="I158" s="17">
        <f>IFERROR(VLOOKUP(C158,SRA!B:T,19,0),"")</f>
        <v>169.49</v>
      </c>
      <c r="J158" s="17">
        <f>IFERROR(VLOOKUP(C158,JANEIRO!B:F,3,0),"")</f>
        <v>1733.49</v>
      </c>
      <c r="K158" s="17">
        <f t="shared" si="7"/>
        <v>991.73</v>
      </c>
      <c r="L158" s="17">
        <f>IFERROR(VLOOKUP(C158,JANEIRO!B:F,5,0),"")</f>
        <v>741.76</v>
      </c>
    </row>
    <row r="159" spans="2:12">
      <c r="B159" s="19">
        <f t="shared" si="6"/>
        <v>151</v>
      </c>
      <c r="C159" s="19">
        <v>2718</v>
      </c>
      <c r="D159" s="18" t="s">
        <v>477</v>
      </c>
      <c r="E159" s="19" t="str">
        <f>IFERROR(VLOOKUP(C159,SRA!B:I,8,0),"")</f>
        <v>CLT</v>
      </c>
      <c r="F159" s="21" t="s">
        <v>735</v>
      </c>
      <c r="G159" s="19" t="str">
        <f>IFERROR(VLOOKUP(VLOOKUP(C159,SRA!B:F,5,0),FUNÇÃO!A:B,2,0),"")</f>
        <v>TEC. EM ADM. E FIN.</v>
      </c>
      <c r="H159" s="17">
        <f>IFERROR(VLOOKUP(C159,SRA!B:T,18,0),"")</f>
        <v>1564</v>
      </c>
      <c r="I159" s="17">
        <f>IFERROR(VLOOKUP(C159,SRA!B:T,19,0),"")</f>
        <v>169.49</v>
      </c>
      <c r="J159" s="17">
        <f>IFERROR(VLOOKUP(C159,JANEIRO!B:F,3,0),"")</f>
        <v>1733.49</v>
      </c>
      <c r="K159" s="17">
        <f t="shared" si="7"/>
        <v>403.54999999999995</v>
      </c>
      <c r="L159" s="17">
        <f>IFERROR(VLOOKUP(C159,JANEIRO!B:F,5,0),"")</f>
        <v>1329.94</v>
      </c>
    </row>
    <row r="160" spans="2:12">
      <c r="B160" s="19">
        <f t="shared" si="6"/>
        <v>152</v>
      </c>
      <c r="C160" s="19">
        <v>2823</v>
      </c>
      <c r="D160" s="18" t="s">
        <v>463</v>
      </c>
      <c r="E160" s="19" t="str">
        <f>IFERROR(VLOOKUP(C160,SRA!B:I,8,0),"")</f>
        <v>CLT</v>
      </c>
      <c r="F160" s="21" t="s">
        <v>735</v>
      </c>
      <c r="G160" s="19" t="str">
        <f>IFERROR(VLOOKUP(VLOOKUP(C160,SRA!B:F,5,0),FUNÇÃO!A:B,2,0),"")</f>
        <v>TEC. EM ADM. E FIN.</v>
      </c>
      <c r="H160" s="17">
        <f>IFERROR(VLOOKUP(C160,SRA!B:T,18,0),"")</f>
        <v>1564</v>
      </c>
      <c r="I160" s="17">
        <f>IFERROR(VLOOKUP(C160,SRA!B:T,19,0),"")</f>
        <v>0</v>
      </c>
      <c r="J160" s="17">
        <f>IFERROR(VLOOKUP(C160,JANEIRO!B:F,3,0),"")</f>
        <v>1733.49</v>
      </c>
      <c r="K160" s="17">
        <f t="shared" si="7"/>
        <v>508.56999999999994</v>
      </c>
      <c r="L160" s="17">
        <f>IFERROR(VLOOKUP(C160,JANEIRO!B:F,5,0),"")</f>
        <v>1224.92</v>
      </c>
    </row>
    <row r="161" spans="2:12">
      <c r="B161" s="19">
        <f t="shared" si="6"/>
        <v>153</v>
      </c>
      <c r="C161" s="19">
        <v>2835</v>
      </c>
      <c r="D161" s="18" t="s">
        <v>508</v>
      </c>
      <c r="E161" s="19" t="str">
        <f>IFERROR(VLOOKUP(C161,SRA!B:I,8,0),"")</f>
        <v>CLT</v>
      </c>
      <c r="F161" s="21" t="s">
        <v>735</v>
      </c>
      <c r="G161" s="19" t="str">
        <f>IFERROR(VLOOKUP(VLOOKUP(C161,SRA!B:F,5,0),FUNÇÃO!A:B,2,0),"")</f>
        <v>TEC. EM ADM. E FIN.</v>
      </c>
      <c r="H161" s="17">
        <f>IFERROR(VLOOKUP(C161,SRA!B:T,18,0),"")</f>
        <v>1564</v>
      </c>
      <c r="I161" s="17">
        <f>IFERROR(VLOOKUP(C161,SRA!B:T,19,0),"")</f>
        <v>169.49</v>
      </c>
      <c r="J161" s="17">
        <f>IFERROR(VLOOKUP(C161,JANEIRO!B:F,3,0),"")</f>
        <v>1733.49</v>
      </c>
      <c r="K161" s="17">
        <f t="shared" si="7"/>
        <v>367.6099999999999</v>
      </c>
      <c r="L161" s="17">
        <f>IFERROR(VLOOKUP(C161,JANEIRO!B:F,5,0),"")</f>
        <v>1365.88</v>
      </c>
    </row>
    <row r="162" spans="2:12">
      <c r="B162" s="19">
        <f t="shared" si="6"/>
        <v>154</v>
      </c>
      <c r="C162" s="19">
        <v>2878</v>
      </c>
      <c r="D162" s="18" t="s">
        <v>481</v>
      </c>
      <c r="E162" s="19" t="str">
        <f>IFERROR(VLOOKUP(C162,SRA!B:I,8,0),"")</f>
        <v>CLT</v>
      </c>
      <c r="F162" s="21" t="s">
        <v>735</v>
      </c>
      <c r="G162" s="19" t="str">
        <f>IFERROR(VLOOKUP(VLOOKUP(C162,SRA!B:F,5,0),FUNÇÃO!A:B,2,0),"")</f>
        <v>TEC. EM ADM. E FIN.</v>
      </c>
      <c r="H162" s="17">
        <f>IFERROR(VLOOKUP(C162,SRA!B:T,18,0),"")</f>
        <v>1564</v>
      </c>
      <c r="I162" s="17">
        <f>IFERROR(VLOOKUP(C162,SRA!B:T,19,0),"")</f>
        <v>169.49</v>
      </c>
      <c r="J162" s="17">
        <f>IFERROR(VLOOKUP(C162,JANEIRO!B:F,3,0),"")</f>
        <v>1733.49</v>
      </c>
      <c r="K162" s="17">
        <f t="shared" si="7"/>
        <v>771.88</v>
      </c>
      <c r="L162" s="17">
        <f>IFERROR(VLOOKUP(C162,JANEIRO!B:F,5,0),"")</f>
        <v>961.61</v>
      </c>
    </row>
    <row r="163" spans="2:12">
      <c r="B163" s="19">
        <f t="shared" si="6"/>
        <v>155</v>
      </c>
      <c r="C163" s="19">
        <v>2768</v>
      </c>
      <c r="D163" s="18" t="s">
        <v>226</v>
      </c>
      <c r="E163" s="19" t="str">
        <f>IFERROR(VLOOKUP(C163,SRA!B:I,8,0),"")</f>
        <v>CLT</v>
      </c>
      <c r="F163" s="21" t="s">
        <v>735</v>
      </c>
      <c r="G163" s="19" t="str">
        <f>IFERROR(VLOOKUP(VLOOKUP(C163,SRA!B:F,5,0),FUNÇÃO!A:B,2,0),"")</f>
        <v>OP. DE PROD. IND.</v>
      </c>
      <c r="H163" s="17">
        <f>IFERROR(VLOOKUP(C163,SRA!B:T,18,0),"")</f>
        <v>1292.1300000000001</v>
      </c>
      <c r="I163" s="17">
        <f>IFERROR(VLOOKUP(C163,SRA!B:T,19,0),"")</f>
        <v>0</v>
      </c>
      <c r="J163" s="17">
        <f>IFERROR(VLOOKUP(C163,JANEIRO!B:F,3,0),"")</f>
        <v>1742.99</v>
      </c>
      <c r="K163" s="17">
        <f t="shared" si="7"/>
        <v>1742.99</v>
      </c>
      <c r="L163" s="17">
        <f>IFERROR(VLOOKUP(C163,JANEIRO!B:F,5,0),"")</f>
        <v>0</v>
      </c>
    </row>
    <row r="164" spans="2:12">
      <c r="B164" s="19">
        <f t="shared" si="6"/>
        <v>156</v>
      </c>
      <c r="C164" s="19">
        <v>2978</v>
      </c>
      <c r="D164" s="18" t="s">
        <v>475</v>
      </c>
      <c r="E164" s="19" t="str">
        <f>IFERROR(VLOOKUP(C164,SRA!B:I,8,0),"")</f>
        <v>CLT</v>
      </c>
      <c r="F164" s="21" t="s">
        <v>735</v>
      </c>
      <c r="G164" s="19" t="str">
        <f>IFERROR(VLOOKUP(VLOOKUP(C164,SRA!B:F,5,0),FUNÇÃO!A:B,2,0),"")</f>
        <v>TEC. EM ADM. E VEN.</v>
      </c>
      <c r="H164" s="17">
        <f>IFERROR(VLOOKUP(C164,SRA!B:T,18,0),"")</f>
        <v>1489.51</v>
      </c>
      <c r="I164" s="17">
        <f>IFERROR(VLOOKUP(C164,SRA!B:T,19,0),"")</f>
        <v>0</v>
      </c>
      <c r="J164" s="17">
        <f>IFERROR(VLOOKUP(C164,JANEIRO!B:F,3,0),"")</f>
        <v>1751.38</v>
      </c>
      <c r="K164" s="17">
        <f t="shared" si="7"/>
        <v>408.11000000000013</v>
      </c>
      <c r="L164" s="17">
        <f>IFERROR(VLOOKUP(C164,JANEIRO!B:F,5,0),"")</f>
        <v>1343.27</v>
      </c>
    </row>
    <row r="165" spans="2:12">
      <c r="B165" s="19">
        <f t="shared" si="6"/>
        <v>157</v>
      </c>
      <c r="C165" s="19">
        <v>3132</v>
      </c>
      <c r="D165" s="18" t="s">
        <v>337</v>
      </c>
      <c r="E165" s="19" t="str">
        <f>IFERROR(VLOOKUP(C165,SRA!B:I,8,0),"")</f>
        <v>CLT</v>
      </c>
      <c r="F165" s="21" t="s">
        <v>735</v>
      </c>
      <c r="G165" s="19" t="str">
        <f>IFERROR(VLOOKUP(VLOOKUP(C165,SRA!B:F,5,0),FUNÇÃO!A:B,2,0),"")</f>
        <v>TEC. EM ADM. E FIN.</v>
      </c>
      <c r="H165" s="17">
        <f>IFERROR(VLOOKUP(C165,SRA!B:T,18,0),"")</f>
        <v>1489.51</v>
      </c>
      <c r="I165" s="17">
        <f>IFERROR(VLOOKUP(C165,SRA!B:T,19,0),"")</f>
        <v>0</v>
      </c>
      <c r="J165" s="17">
        <f>IFERROR(VLOOKUP(C165,JANEIRO!B:F,3,0),"")</f>
        <v>1751.38</v>
      </c>
      <c r="K165" s="17">
        <f t="shared" si="7"/>
        <v>415.71000000000004</v>
      </c>
      <c r="L165" s="17">
        <f>IFERROR(VLOOKUP(C165,JANEIRO!B:F,5,0),"")</f>
        <v>1335.67</v>
      </c>
    </row>
    <row r="166" spans="2:12">
      <c r="B166" s="19">
        <f t="shared" si="6"/>
        <v>158</v>
      </c>
      <c r="C166" s="19">
        <v>2854</v>
      </c>
      <c r="D166" s="18" t="s">
        <v>254</v>
      </c>
      <c r="E166" s="19" t="str">
        <f>IFERROR(VLOOKUP(C166,SRA!B:I,8,0),"")</f>
        <v>CLT</v>
      </c>
      <c r="F166" s="21" t="s">
        <v>735</v>
      </c>
      <c r="G166" s="19" t="str">
        <f>IFERROR(VLOOKUP(VLOOKUP(C166,SRA!B:F,5,0),FUNÇÃO!A:B,2,0),"")</f>
        <v>OP. DE PROD. IND.</v>
      </c>
      <c r="H166" s="17">
        <f>IFERROR(VLOOKUP(C166,SRA!B:T,18,0),"")</f>
        <v>1063.03</v>
      </c>
      <c r="I166" s="17">
        <f>IFERROR(VLOOKUP(C166,SRA!B:T,19,0),"")</f>
        <v>0</v>
      </c>
      <c r="J166" s="17">
        <f>IFERROR(VLOOKUP(C166,JANEIRO!B:F,3,0),"")</f>
        <v>1765.85</v>
      </c>
      <c r="K166" s="17">
        <f t="shared" si="7"/>
        <v>1765.85</v>
      </c>
      <c r="L166" s="17">
        <f>IFERROR(VLOOKUP(C166,JANEIRO!B:F,5,0),"")</f>
        <v>0</v>
      </c>
    </row>
    <row r="167" spans="2:12">
      <c r="B167" s="19">
        <f t="shared" si="6"/>
        <v>159</v>
      </c>
      <c r="C167" s="19">
        <v>2788</v>
      </c>
      <c r="D167" s="18" t="s">
        <v>234</v>
      </c>
      <c r="E167" s="19" t="str">
        <f>IFERROR(VLOOKUP(C167,SRA!B:I,8,0),"")</f>
        <v>CLT</v>
      </c>
      <c r="F167" s="21" t="s">
        <v>735</v>
      </c>
      <c r="G167" s="19" t="str">
        <f>IFERROR(VLOOKUP(VLOOKUP(C167,SRA!B:F,5,0),FUNÇÃO!A:B,2,0),"")</f>
        <v>OP. DE PROD. IND.</v>
      </c>
      <c r="H167" s="17">
        <f>IFERROR(VLOOKUP(C167,SRA!B:T,18,0),"")</f>
        <v>1292.1300000000001</v>
      </c>
      <c r="I167" s="17">
        <f>IFERROR(VLOOKUP(C167,SRA!B:T,19,0),"")</f>
        <v>0</v>
      </c>
      <c r="J167" s="17">
        <f>IFERROR(VLOOKUP(C167,JANEIRO!B:F,3,0),"")</f>
        <v>1769.63</v>
      </c>
      <c r="K167" s="17">
        <f t="shared" si="7"/>
        <v>1725.75</v>
      </c>
      <c r="L167" s="17">
        <f>IFERROR(VLOOKUP(C167,JANEIRO!B:F,5,0),"")</f>
        <v>43.88</v>
      </c>
    </row>
    <row r="168" spans="2:12">
      <c r="B168" s="19">
        <f t="shared" si="6"/>
        <v>160</v>
      </c>
      <c r="C168" s="19">
        <v>2850</v>
      </c>
      <c r="D168" s="18" t="s">
        <v>251</v>
      </c>
      <c r="E168" s="19" t="str">
        <f>IFERROR(VLOOKUP(C168,SRA!B:I,8,0),"")</f>
        <v>CLT</v>
      </c>
      <c r="F168" s="21" t="s">
        <v>735</v>
      </c>
      <c r="G168" s="19" t="str">
        <f>IFERROR(VLOOKUP(VLOOKUP(C168,SRA!B:F,5,0),FUNÇÃO!A:B,2,0),"")</f>
        <v>OP. DE PROD. IND.</v>
      </c>
      <c r="H168" s="17">
        <f>IFERROR(VLOOKUP(C168,SRA!B:T,18,0),"")</f>
        <v>1063.03</v>
      </c>
      <c r="I168" s="17">
        <f>IFERROR(VLOOKUP(C168,SRA!B:T,19,0),"")</f>
        <v>0</v>
      </c>
      <c r="J168" s="17">
        <f>IFERROR(VLOOKUP(C168,JANEIRO!B:F,3,0),"")</f>
        <v>1771.71</v>
      </c>
      <c r="K168" s="17">
        <f t="shared" si="7"/>
        <v>1445.72</v>
      </c>
      <c r="L168" s="17">
        <f>IFERROR(VLOOKUP(C168,JANEIRO!B:F,5,0),"")</f>
        <v>325.99</v>
      </c>
    </row>
    <row r="169" spans="2:12">
      <c r="B169" s="19">
        <f t="shared" si="6"/>
        <v>161</v>
      </c>
      <c r="C169" s="19">
        <v>2520</v>
      </c>
      <c r="D169" s="18" t="s">
        <v>484</v>
      </c>
      <c r="E169" s="19" t="str">
        <f>IFERROR(VLOOKUP(C169,SRA!B:I,8,0),"")</f>
        <v>CLT</v>
      </c>
      <c r="F169" s="21" t="s">
        <v>735</v>
      </c>
      <c r="G169" s="19" t="str">
        <f>IFERROR(VLOOKUP(VLOOKUP(C169,SRA!B:F,5,0),FUNÇÃO!A:B,2,0),"")</f>
        <v>TEC. EM ADM. E FIN.</v>
      </c>
      <c r="H169" s="17">
        <f>IFERROR(VLOOKUP(C169,SRA!B:T,18,0),"")</f>
        <v>1564</v>
      </c>
      <c r="I169" s="17">
        <f>IFERROR(VLOOKUP(C169,SRA!B:T,19,0),"")</f>
        <v>169.49</v>
      </c>
      <c r="J169" s="17">
        <f>IFERROR(VLOOKUP(C169,JANEIRO!B:F,3,0),"")</f>
        <v>1772.01</v>
      </c>
      <c r="K169" s="17">
        <f t="shared" si="7"/>
        <v>827.21</v>
      </c>
      <c r="L169" s="17">
        <f>IFERROR(VLOOKUP(C169,JANEIRO!B:F,5,0),"")</f>
        <v>944.8</v>
      </c>
    </row>
    <row r="170" spans="2:12">
      <c r="B170" s="19">
        <f t="shared" si="6"/>
        <v>162</v>
      </c>
      <c r="C170" s="19">
        <v>2406</v>
      </c>
      <c r="D170" s="18" t="s">
        <v>153</v>
      </c>
      <c r="E170" s="19" t="str">
        <f>IFERROR(VLOOKUP(C170,SRA!B:I,8,0),"")</f>
        <v>CLT</v>
      </c>
      <c r="F170" s="21" t="s">
        <v>735</v>
      </c>
      <c r="G170" s="19" t="str">
        <f>IFERROR(VLOOKUP(VLOOKUP(C170,SRA!B:F,5,0),FUNÇÃO!A:B,2,0),"")</f>
        <v>OP. DE PROD. IND.</v>
      </c>
      <c r="H170" s="17">
        <f>IFERROR(VLOOKUP(C170,SRA!B:T,18,0),"")</f>
        <v>1171.99</v>
      </c>
      <c r="I170" s="17">
        <f>IFERROR(VLOOKUP(C170,SRA!B:T,19,0),"")</f>
        <v>0</v>
      </c>
      <c r="J170" s="17">
        <f>IFERROR(VLOOKUP(C170,JANEIRO!B:F,3,0),"")</f>
        <v>1784.37</v>
      </c>
      <c r="K170" s="17">
        <f t="shared" si="7"/>
        <v>1784.37</v>
      </c>
      <c r="L170" s="17">
        <f>IFERROR(VLOOKUP(C170,JANEIRO!B:F,5,0),"")</f>
        <v>0</v>
      </c>
    </row>
    <row r="171" spans="2:12">
      <c r="B171" s="19">
        <f t="shared" si="6"/>
        <v>163</v>
      </c>
      <c r="C171" s="19">
        <v>3355</v>
      </c>
      <c r="D171" s="18" t="s">
        <v>434</v>
      </c>
      <c r="E171" s="19" t="str">
        <f>IFERROR(VLOOKUP(C171,SRA!B:I,8,0),"")</f>
        <v>CLT</v>
      </c>
      <c r="F171" s="21" t="s">
        <v>735</v>
      </c>
      <c r="G171" s="19" t="str">
        <f>IFERROR(VLOOKUP(VLOOKUP(C171,SRA!B:F,5,0),FUNÇÃO!A:B,2,0),"")</f>
        <v>OP. DE PROD. IND.(B)</v>
      </c>
      <c r="H171" s="17">
        <f>IFERROR(VLOOKUP(C171,SRA!B:T,18,0),"")</f>
        <v>1116.19</v>
      </c>
      <c r="I171" s="17">
        <f>IFERROR(VLOOKUP(C171,SRA!B:T,19,0),"")</f>
        <v>0</v>
      </c>
      <c r="J171" s="17">
        <f>IFERROR(VLOOKUP(C171,JANEIRO!B:F,3,0),"")</f>
        <v>1800.13</v>
      </c>
      <c r="K171" s="17">
        <f t="shared" si="7"/>
        <v>1594.02</v>
      </c>
      <c r="L171" s="17">
        <f>IFERROR(VLOOKUP(C171,JANEIRO!B:F,5,0),"")</f>
        <v>206.11</v>
      </c>
    </row>
    <row r="172" spans="2:12">
      <c r="B172" s="19">
        <f t="shared" si="6"/>
        <v>164</v>
      </c>
      <c r="C172" s="19">
        <v>2889</v>
      </c>
      <c r="D172" s="18" t="s">
        <v>267</v>
      </c>
      <c r="E172" s="19" t="str">
        <f>IFERROR(VLOOKUP(C172,SRA!B:I,8,0),"")</f>
        <v>CLT</v>
      </c>
      <c r="F172" s="21" t="s">
        <v>735</v>
      </c>
      <c r="G172" s="19" t="str">
        <f>IFERROR(VLOOKUP(VLOOKUP(C172,SRA!B:F,5,0),FUNÇÃO!A:B,2,0),"")</f>
        <v>TEC. CONTABIL</v>
      </c>
      <c r="H172" s="17">
        <f>IFERROR(VLOOKUP(C172,SRA!B:T,18,0),"")</f>
        <v>1810.53</v>
      </c>
      <c r="I172" s="17">
        <f>IFERROR(VLOOKUP(C172,SRA!B:T,19,0),"")</f>
        <v>0</v>
      </c>
      <c r="J172" s="17">
        <f>IFERROR(VLOOKUP(C172,JANEIRO!B:F,3,0),"")</f>
        <v>1810.53</v>
      </c>
      <c r="K172" s="17">
        <f t="shared" si="7"/>
        <v>462.6400000000001</v>
      </c>
      <c r="L172" s="17">
        <f>IFERROR(VLOOKUP(C172,JANEIRO!B:F,5,0),"")</f>
        <v>1347.8899999999999</v>
      </c>
    </row>
    <row r="173" spans="2:12">
      <c r="B173" s="19">
        <f t="shared" si="6"/>
        <v>165</v>
      </c>
      <c r="C173" s="19">
        <v>3183</v>
      </c>
      <c r="D173" s="18" t="s">
        <v>367</v>
      </c>
      <c r="E173" s="19" t="str">
        <f>IFERROR(VLOOKUP(C173,SRA!B:I,8,0),"")</f>
        <v>CLT</v>
      </c>
      <c r="F173" s="21" t="s">
        <v>735</v>
      </c>
      <c r="G173" s="19" t="str">
        <f>IFERROR(VLOOKUP(VLOOKUP(C173,SRA!B:F,5,0),FUNÇÃO!A:B,2,0),"")</f>
        <v>TEC. EM ENF. DO TRAB</v>
      </c>
      <c r="H173" s="17">
        <f>IFERROR(VLOOKUP(C173,SRA!B:T,18,0),"")</f>
        <v>1489.51</v>
      </c>
      <c r="I173" s="17">
        <f>IFERROR(VLOOKUP(C173,SRA!B:T,19,0),"")</f>
        <v>0</v>
      </c>
      <c r="J173" s="17">
        <f>IFERROR(VLOOKUP(C173,JANEIRO!B:F,3,0),"")</f>
        <v>1812.16</v>
      </c>
      <c r="K173" s="17">
        <f t="shared" si="7"/>
        <v>687.86000000000013</v>
      </c>
      <c r="L173" s="17">
        <f>IFERROR(VLOOKUP(C173,JANEIRO!B:F,5,0),"")</f>
        <v>1124.3</v>
      </c>
    </row>
    <row r="174" spans="2:12">
      <c r="B174" s="19">
        <f t="shared" si="6"/>
        <v>166</v>
      </c>
      <c r="C174" s="19">
        <v>1631</v>
      </c>
      <c r="D174" s="18" t="s">
        <v>64</v>
      </c>
      <c r="E174" s="19" t="str">
        <f>IFERROR(VLOOKUP(C174,SRA!B:I,8,0),"")</f>
        <v>CLT</v>
      </c>
      <c r="F174" s="21" t="s">
        <v>735</v>
      </c>
      <c r="G174" s="19" t="str">
        <f>IFERROR(VLOOKUP(VLOOKUP(C174,SRA!B:F,5,0),FUNÇÃO!A:B,2,0),"")</f>
        <v>ASS. DE SERVICOS</v>
      </c>
      <c r="H174" s="17">
        <f>IFERROR(VLOOKUP(C174,SRA!B:T,18,0),"")</f>
        <v>1818.16</v>
      </c>
      <c r="I174" s="17">
        <f>IFERROR(VLOOKUP(C174,SRA!B:T,19,0),"")</f>
        <v>0</v>
      </c>
      <c r="J174" s="17">
        <f>IFERROR(VLOOKUP(C174,JANEIRO!B:F,3,0),"")</f>
        <v>1818.16</v>
      </c>
      <c r="K174" s="17">
        <f t="shared" si="7"/>
        <v>915.73000000000013</v>
      </c>
      <c r="L174" s="17">
        <f>IFERROR(VLOOKUP(C174,JANEIRO!B:F,5,0),"")</f>
        <v>902.43</v>
      </c>
    </row>
    <row r="175" spans="2:12">
      <c r="B175" s="19">
        <f t="shared" si="6"/>
        <v>167</v>
      </c>
      <c r="C175" s="19">
        <v>1672</v>
      </c>
      <c r="D175" s="18" t="s">
        <v>69</v>
      </c>
      <c r="E175" s="19" t="str">
        <f>IFERROR(VLOOKUP(C175,SRA!B:I,8,0),"")</f>
        <v>CLT</v>
      </c>
      <c r="F175" s="21" t="s">
        <v>735</v>
      </c>
      <c r="G175" s="19" t="str">
        <f>IFERROR(VLOOKUP(VLOOKUP(C175,SRA!B:F,5,0),FUNÇÃO!A:B,2,0),"")</f>
        <v>ASS. DE SERVICOS</v>
      </c>
      <c r="H175" s="17">
        <f>IFERROR(VLOOKUP(C175,SRA!B:T,18,0),"")</f>
        <v>1818.16</v>
      </c>
      <c r="I175" s="17">
        <f>IFERROR(VLOOKUP(C175,SRA!B:T,19,0),"")</f>
        <v>0</v>
      </c>
      <c r="J175" s="17">
        <f>IFERROR(VLOOKUP(C175,JANEIRO!B:F,3,0),"")</f>
        <v>1818.16</v>
      </c>
      <c r="K175" s="17">
        <f t="shared" si="7"/>
        <v>694.12000000000012</v>
      </c>
      <c r="L175" s="17">
        <f>IFERROR(VLOOKUP(C175,JANEIRO!B:F,5,0),"")</f>
        <v>1124.04</v>
      </c>
    </row>
    <row r="176" spans="2:12">
      <c r="B176" s="19">
        <f t="shared" si="6"/>
        <v>168</v>
      </c>
      <c r="C176" s="19">
        <v>2117</v>
      </c>
      <c r="D176" s="18" t="s">
        <v>107</v>
      </c>
      <c r="E176" s="19" t="str">
        <f>IFERROR(VLOOKUP(C176,SRA!B:I,8,0),"")</f>
        <v>CLT</v>
      </c>
      <c r="F176" s="21" t="s">
        <v>735</v>
      </c>
      <c r="G176" s="19" t="str">
        <f>IFERROR(VLOOKUP(VLOOKUP(C176,SRA!B:F,5,0),FUNÇÃO!A:B,2,0),"")</f>
        <v>ASS. DE SERVICOS</v>
      </c>
      <c r="H176" s="17">
        <f>IFERROR(VLOOKUP(C176,SRA!B:T,18,0),"")</f>
        <v>1818.16</v>
      </c>
      <c r="I176" s="17">
        <f>IFERROR(VLOOKUP(C176,SRA!B:T,19,0),"")</f>
        <v>0</v>
      </c>
      <c r="J176" s="17">
        <f>IFERROR(VLOOKUP(C176,JANEIRO!B:F,3,0),"")</f>
        <v>1818.16</v>
      </c>
      <c r="K176" s="17">
        <f t="shared" si="7"/>
        <v>403.10000000000014</v>
      </c>
      <c r="L176" s="17">
        <f>IFERROR(VLOOKUP(C176,JANEIRO!B:F,5,0),"")</f>
        <v>1415.06</v>
      </c>
    </row>
    <row r="177" spans="2:12">
      <c r="B177" s="19">
        <f t="shared" si="6"/>
        <v>169</v>
      </c>
      <c r="C177" s="19">
        <v>2933</v>
      </c>
      <c r="D177" s="18" t="s">
        <v>287</v>
      </c>
      <c r="E177" s="19" t="str">
        <f>IFERROR(VLOOKUP(C177,SRA!B:I,8,0),"")</f>
        <v>CLT</v>
      </c>
      <c r="F177" s="21" t="s">
        <v>735</v>
      </c>
      <c r="G177" s="19" t="str">
        <f>IFERROR(VLOOKUP(VLOOKUP(C177,SRA!B:F,5,0),FUNÇÃO!A:B,2,0),"")</f>
        <v>OP. DE PROD. IND.</v>
      </c>
      <c r="H177" s="17">
        <f>IFERROR(VLOOKUP(C177,SRA!B:T,18,0),"")</f>
        <v>1171.98</v>
      </c>
      <c r="I177" s="17">
        <f>IFERROR(VLOOKUP(C177,SRA!B:T,19,0),"")</f>
        <v>0</v>
      </c>
      <c r="J177" s="17">
        <f>IFERROR(VLOOKUP(C177,JANEIRO!B:F,3,0),"")</f>
        <v>1825.52</v>
      </c>
      <c r="K177" s="17">
        <f t="shared" si="7"/>
        <v>1825.52</v>
      </c>
      <c r="L177" s="17">
        <f>IFERROR(VLOOKUP(C177,JANEIRO!B:F,5,0),"")</f>
        <v>0</v>
      </c>
    </row>
    <row r="178" spans="2:12">
      <c r="B178" s="19">
        <f t="shared" si="6"/>
        <v>170</v>
      </c>
      <c r="C178" s="19">
        <v>2351</v>
      </c>
      <c r="D178" s="18" t="s">
        <v>145</v>
      </c>
      <c r="E178" s="19" t="str">
        <f>IFERROR(VLOOKUP(C178,SRA!B:I,8,0),"")</f>
        <v>CLT</v>
      </c>
      <c r="F178" s="21" t="s">
        <v>735</v>
      </c>
      <c r="G178" s="19" t="str">
        <f>IFERROR(VLOOKUP(VLOOKUP(C178,SRA!B:F,5,0),FUNÇÃO!A:B,2,0),"")</f>
        <v>OP. DE PROD. IND.</v>
      </c>
      <c r="H178" s="17">
        <f>IFERROR(VLOOKUP(C178,SRA!B:T,18,0),"")</f>
        <v>1292.1300000000001</v>
      </c>
      <c r="I178" s="17">
        <f>IFERROR(VLOOKUP(C178,SRA!B:T,19,0),"")</f>
        <v>0</v>
      </c>
      <c r="J178" s="17">
        <f>IFERROR(VLOOKUP(C178,JANEIRO!B:F,3,0),"")</f>
        <v>1827.15</v>
      </c>
      <c r="K178" s="17">
        <f t="shared" si="7"/>
        <v>1827.15</v>
      </c>
      <c r="L178" s="17">
        <f>IFERROR(VLOOKUP(C178,JANEIRO!B:F,5,0),"")</f>
        <v>0</v>
      </c>
    </row>
    <row r="179" spans="2:12">
      <c r="B179" s="19">
        <f t="shared" si="6"/>
        <v>171</v>
      </c>
      <c r="C179" s="19">
        <v>2443</v>
      </c>
      <c r="D179" s="18" t="s">
        <v>162</v>
      </c>
      <c r="E179" s="19" t="str">
        <f>IFERROR(VLOOKUP(C179,SRA!B:I,8,0),"")</f>
        <v>CLT</v>
      </c>
      <c r="F179" s="21" t="s">
        <v>735</v>
      </c>
      <c r="G179" s="19" t="str">
        <f>IFERROR(VLOOKUP(VLOOKUP(C179,SRA!B:F,5,0),FUNÇÃO!A:B,2,0),"")</f>
        <v>OP. DE PROD. IND.</v>
      </c>
      <c r="H179" s="17">
        <f>IFERROR(VLOOKUP(C179,SRA!B:T,18,0),"")</f>
        <v>1292.1300000000001</v>
      </c>
      <c r="I179" s="17">
        <f>IFERROR(VLOOKUP(C179,SRA!B:T,19,0),"")</f>
        <v>0</v>
      </c>
      <c r="J179" s="17">
        <f>IFERROR(VLOOKUP(C179,JANEIRO!B:F,3,0),"")</f>
        <v>1848.83</v>
      </c>
      <c r="K179" s="17">
        <f t="shared" si="7"/>
        <v>1117.92</v>
      </c>
      <c r="L179" s="17">
        <f>IFERROR(VLOOKUP(C179,JANEIRO!B:F,5,0),"")</f>
        <v>730.91</v>
      </c>
    </row>
    <row r="180" spans="2:12">
      <c r="B180" s="19">
        <f t="shared" si="6"/>
        <v>172</v>
      </c>
      <c r="C180" s="19">
        <v>2687</v>
      </c>
      <c r="D180" s="18" t="s">
        <v>209</v>
      </c>
      <c r="E180" s="19" t="str">
        <f>IFERROR(VLOOKUP(C180,SRA!B:I,8,0),"")</f>
        <v>CLT</v>
      </c>
      <c r="F180" s="21" t="s">
        <v>735</v>
      </c>
      <c r="G180" s="19" t="str">
        <f>IFERROR(VLOOKUP(VLOOKUP(C180,SRA!B:F,5,0),FUNÇÃO!A:B,2,0),"")</f>
        <v>TEC. EM ADM. E FIN.</v>
      </c>
      <c r="H180" s="17">
        <f>IFERROR(VLOOKUP(C180,SRA!B:T,18,0),"")</f>
        <v>1564</v>
      </c>
      <c r="I180" s="17">
        <f>IFERROR(VLOOKUP(C180,SRA!B:T,19,0),"")</f>
        <v>0</v>
      </c>
      <c r="J180" s="17">
        <f>IFERROR(VLOOKUP(C180,JANEIRO!B:F,3,0),"")</f>
        <v>1860.64</v>
      </c>
      <c r="K180" s="17">
        <f t="shared" si="7"/>
        <v>509.71000000000026</v>
      </c>
      <c r="L180" s="17">
        <f>IFERROR(VLOOKUP(C180,JANEIRO!B:F,5,0),"")</f>
        <v>1350.9299999999998</v>
      </c>
    </row>
    <row r="181" spans="2:12">
      <c r="B181" s="19">
        <f t="shared" si="6"/>
        <v>173</v>
      </c>
      <c r="C181" s="19">
        <v>3352</v>
      </c>
      <c r="D181" s="18" t="s">
        <v>431</v>
      </c>
      <c r="E181" s="19" t="str">
        <f>IFERROR(VLOOKUP(C181,SRA!B:I,8,0),"")</f>
        <v>CLT</v>
      </c>
      <c r="F181" s="21" t="s">
        <v>735</v>
      </c>
      <c r="G181" s="19" t="str">
        <f>IFERROR(VLOOKUP(VLOOKUP(C181,SRA!B:F,5,0),FUNÇÃO!A:B,2,0),"")</f>
        <v>Tec. em Contabilidad</v>
      </c>
      <c r="H181" s="17">
        <f>IFERROR(VLOOKUP(C181,SRA!B:T,18,0),"")</f>
        <v>1489.52</v>
      </c>
      <c r="I181" s="17">
        <f>IFERROR(VLOOKUP(C181,SRA!B:T,19,0),"")</f>
        <v>0</v>
      </c>
      <c r="J181" s="17">
        <f>IFERROR(VLOOKUP(C181,JANEIRO!B:F,3,0),"")</f>
        <v>1867.24</v>
      </c>
      <c r="K181" s="17">
        <f t="shared" si="7"/>
        <v>881.40000000000009</v>
      </c>
      <c r="L181" s="17">
        <f>IFERROR(VLOOKUP(C181,JANEIRO!B:F,5,0),"")</f>
        <v>985.83999999999992</v>
      </c>
    </row>
    <row r="182" spans="2:12">
      <c r="B182" s="19">
        <f t="shared" si="6"/>
        <v>174</v>
      </c>
      <c r="C182" s="19">
        <v>2930</v>
      </c>
      <c r="D182" s="18" t="s">
        <v>285</v>
      </c>
      <c r="E182" s="19" t="str">
        <f>IFERROR(VLOOKUP(C182,SRA!B:I,8,0),"")</f>
        <v>CLT</v>
      </c>
      <c r="F182" s="21" t="s">
        <v>735</v>
      </c>
      <c r="G182" s="19" t="str">
        <f>IFERROR(VLOOKUP(VLOOKUP(C182,SRA!B:F,5,0),FUNÇÃO!A:B,2,0),"")</f>
        <v>OP. DE PROD. IND.(C)</v>
      </c>
      <c r="H182" s="17">
        <f>IFERROR(VLOOKUP(C182,SRA!B:T,18,0),"")</f>
        <v>1292.1500000000001</v>
      </c>
      <c r="I182" s="17">
        <f>IFERROR(VLOOKUP(C182,SRA!B:T,19,0),"")</f>
        <v>0</v>
      </c>
      <c r="J182" s="17">
        <f>IFERROR(VLOOKUP(C182,JANEIRO!B:F,3,0),"")</f>
        <v>1871.01</v>
      </c>
      <c r="K182" s="17">
        <f t="shared" si="7"/>
        <v>1871.01</v>
      </c>
      <c r="L182" s="17">
        <f>IFERROR(VLOOKUP(C182,JANEIRO!B:F,5,0),"")</f>
        <v>0</v>
      </c>
    </row>
    <row r="183" spans="2:12">
      <c r="B183" s="19">
        <f t="shared" si="6"/>
        <v>175</v>
      </c>
      <c r="C183" s="19">
        <v>2705</v>
      </c>
      <c r="D183" s="18" t="s">
        <v>488</v>
      </c>
      <c r="E183" s="19" t="str">
        <f>IFERROR(VLOOKUP(C183,SRA!B:I,8,0),"")</f>
        <v>CLT</v>
      </c>
      <c r="F183" s="21" t="s">
        <v>735</v>
      </c>
      <c r="G183" s="19" t="str">
        <f>IFERROR(VLOOKUP(VLOOKUP(C183,SRA!B:F,5,0),FUNÇÃO!A:B,2,0),"")</f>
        <v>TEC. EM ADM. E FIN.</v>
      </c>
      <c r="H183" s="17">
        <f>IFERROR(VLOOKUP(C183,SRA!B:T,18,0),"")</f>
        <v>1564</v>
      </c>
      <c r="I183" s="17">
        <f>IFERROR(VLOOKUP(C183,SRA!B:T,19,0),"")</f>
        <v>169.49</v>
      </c>
      <c r="J183" s="17">
        <f>IFERROR(VLOOKUP(C183,JANEIRO!B:F,3,0),"")</f>
        <v>1887.58</v>
      </c>
      <c r="K183" s="17">
        <f t="shared" si="7"/>
        <v>468.81999999999994</v>
      </c>
      <c r="L183" s="17">
        <f>IFERROR(VLOOKUP(C183,JANEIRO!B:F,5,0),"")</f>
        <v>1418.76</v>
      </c>
    </row>
    <row r="184" spans="2:12">
      <c r="B184" s="19">
        <f t="shared" si="6"/>
        <v>176</v>
      </c>
      <c r="C184" s="19">
        <v>2736</v>
      </c>
      <c r="D184" s="18" t="s">
        <v>495</v>
      </c>
      <c r="E184" s="19" t="str">
        <f>IFERROR(VLOOKUP(C184,SRA!B:I,8,0),"")</f>
        <v>CLT</v>
      </c>
      <c r="F184" s="21" t="s">
        <v>735</v>
      </c>
      <c r="G184" s="19" t="str">
        <f>IFERROR(VLOOKUP(VLOOKUP(C184,SRA!B:F,5,0),FUNÇÃO!A:B,2,0),"")</f>
        <v>TEC. EM ADM. E FIN.</v>
      </c>
      <c r="H184" s="17">
        <f>IFERROR(VLOOKUP(C184,SRA!B:T,18,0),"")</f>
        <v>1564</v>
      </c>
      <c r="I184" s="17">
        <f>IFERROR(VLOOKUP(C184,SRA!B:T,19,0),"")</f>
        <v>169.49</v>
      </c>
      <c r="J184" s="17">
        <f>IFERROR(VLOOKUP(C184,JANEIRO!B:F,3,0),"")</f>
        <v>1887.58</v>
      </c>
      <c r="K184" s="17">
        <f t="shared" si="7"/>
        <v>492.51</v>
      </c>
      <c r="L184" s="17">
        <f>IFERROR(VLOOKUP(C184,JANEIRO!B:F,5,0),"")</f>
        <v>1395.07</v>
      </c>
    </row>
    <row r="185" spans="2:12">
      <c r="B185" s="19">
        <f t="shared" si="6"/>
        <v>177</v>
      </c>
      <c r="C185" s="19">
        <v>1561</v>
      </c>
      <c r="D185" s="18" t="s">
        <v>58</v>
      </c>
      <c r="E185" s="19" t="str">
        <f>IFERROR(VLOOKUP(C185,SRA!B:I,8,0),"")</f>
        <v>CLT</v>
      </c>
      <c r="F185" s="21" t="s">
        <v>735</v>
      </c>
      <c r="G185" s="19" t="str">
        <f>IFERROR(VLOOKUP(VLOOKUP(C185,SRA!B:F,5,0),FUNÇÃO!A:B,2,0),"")</f>
        <v>OP. DE PROD. IND.</v>
      </c>
      <c r="H185" s="17">
        <f>IFERROR(VLOOKUP(C185,SRA!B:T,18,0),"")</f>
        <v>1424.57</v>
      </c>
      <c r="I185" s="17">
        <f>IFERROR(VLOOKUP(C185,SRA!B:T,19,0),"")</f>
        <v>0</v>
      </c>
      <c r="J185" s="17">
        <f>IFERROR(VLOOKUP(C185,JANEIRO!B:F,3,0),"")</f>
        <v>1899.43</v>
      </c>
      <c r="K185" s="17">
        <f t="shared" si="7"/>
        <v>1899.43</v>
      </c>
      <c r="L185" s="17">
        <f>IFERROR(VLOOKUP(C185,JANEIRO!B:F,5,0),"")</f>
        <v>0</v>
      </c>
    </row>
    <row r="186" spans="2:12">
      <c r="B186" s="19">
        <f t="shared" si="6"/>
        <v>178</v>
      </c>
      <c r="C186" s="19">
        <v>1589</v>
      </c>
      <c r="D186" s="18" t="s">
        <v>61</v>
      </c>
      <c r="E186" s="19" t="str">
        <f>IFERROR(VLOOKUP(C186,SRA!B:I,8,0),"")</f>
        <v>CLT</v>
      </c>
      <c r="F186" s="21" t="s">
        <v>735</v>
      </c>
      <c r="G186" s="19" t="str">
        <f>IFERROR(VLOOKUP(VLOOKUP(C186,SRA!B:F,5,0),FUNÇÃO!A:B,2,0),"")</f>
        <v>OP. DE PROD. IND.</v>
      </c>
      <c r="H186" s="17">
        <f>IFERROR(VLOOKUP(C186,SRA!B:T,18,0),"")</f>
        <v>1424.57</v>
      </c>
      <c r="I186" s="17">
        <f>IFERROR(VLOOKUP(C186,SRA!B:T,19,0),"")</f>
        <v>0</v>
      </c>
      <c r="J186" s="17">
        <f>IFERROR(VLOOKUP(C186,JANEIRO!B:F,3,0),"")</f>
        <v>1899.43</v>
      </c>
      <c r="K186" s="17">
        <f t="shared" si="7"/>
        <v>1899.43</v>
      </c>
      <c r="L186" s="17">
        <f>IFERROR(VLOOKUP(C186,JANEIRO!B:F,5,0),"")</f>
        <v>0</v>
      </c>
    </row>
    <row r="187" spans="2:12">
      <c r="B187" s="19">
        <f t="shared" si="6"/>
        <v>179</v>
      </c>
      <c r="C187" s="19">
        <v>2371</v>
      </c>
      <c r="D187" s="18" t="s">
        <v>148</v>
      </c>
      <c r="E187" s="19" t="str">
        <f>IFERROR(VLOOKUP(C187,SRA!B:I,8,0),"")</f>
        <v>CLT</v>
      </c>
      <c r="F187" s="21" t="s">
        <v>735</v>
      </c>
      <c r="G187" s="19" t="str">
        <f>IFERROR(VLOOKUP(VLOOKUP(C187,SRA!B:F,5,0),FUNÇÃO!A:B,2,0),"")</f>
        <v>TEC EM SEG DO TRAB.</v>
      </c>
      <c r="H187" s="17">
        <f>IFERROR(VLOOKUP(C187,SRA!B:T,18,0),"")</f>
        <v>1901.06</v>
      </c>
      <c r="I187" s="17">
        <f>IFERROR(VLOOKUP(C187,SRA!B:T,19,0),"")</f>
        <v>0</v>
      </c>
      <c r="J187" s="17">
        <f>IFERROR(VLOOKUP(C187,JANEIRO!B:F,3,0),"")</f>
        <v>1901.06</v>
      </c>
      <c r="K187" s="17">
        <f t="shared" si="7"/>
        <v>998.5</v>
      </c>
      <c r="L187" s="17">
        <f>IFERROR(VLOOKUP(C187,JANEIRO!B:F,5,0),"")</f>
        <v>902.56</v>
      </c>
    </row>
    <row r="188" spans="2:12">
      <c r="B188" s="19">
        <f t="shared" si="6"/>
        <v>180</v>
      </c>
      <c r="C188" s="19">
        <v>2712</v>
      </c>
      <c r="D188" s="18" t="s">
        <v>216</v>
      </c>
      <c r="E188" s="19" t="str">
        <f>IFERROR(VLOOKUP(C188,SRA!B:I,8,0),"")</f>
        <v>CLT</v>
      </c>
      <c r="F188" s="21" t="s">
        <v>735</v>
      </c>
      <c r="G188" s="19" t="str">
        <f>IFERROR(VLOOKUP(VLOOKUP(C188,SRA!B:F,5,0),FUNÇÃO!A:B,2,0),"")</f>
        <v>TEC. EM ADM. E FIN.</v>
      </c>
      <c r="H188" s="17">
        <f>IFERROR(VLOOKUP(C188,SRA!B:T,18,0),"")</f>
        <v>1642.22</v>
      </c>
      <c r="I188" s="17">
        <f>IFERROR(VLOOKUP(C188,SRA!B:T,19,0),"")</f>
        <v>0</v>
      </c>
      <c r="J188" s="17">
        <f>IFERROR(VLOOKUP(C188,JANEIRO!B:F,3,0),"")</f>
        <v>1904.09</v>
      </c>
      <c r="K188" s="17">
        <f t="shared" si="7"/>
        <v>505.70999999999981</v>
      </c>
      <c r="L188" s="17">
        <f>IFERROR(VLOOKUP(C188,JANEIRO!B:F,5,0),"")</f>
        <v>1398.38</v>
      </c>
    </row>
    <row r="189" spans="2:12">
      <c r="B189" s="19">
        <f t="shared" si="6"/>
        <v>181</v>
      </c>
      <c r="C189" s="19">
        <v>2871</v>
      </c>
      <c r="D189" s="18" t="s">
        <v>264</v>
      </c>
      <c r="E189" s="19" t="str">
        <f>IFERROR(VLOOKUP(C189,SRA!B:I,8,0),"")</f>
        <v>CLT</v>
      </c>
      <c r="F189" s="21" t="s">
        <v>735</v>
      </c>
      <c r="G189" s="19" t="str">
        <f>IFERROR(VLOOKUP(VLOOKUP(C189,SRA!B:F,5,0),FUNÇÃO!A:B,2,0),"")</f>
        <v>OP. DE PROD. IND.</v>
      </c>
      <c r="H189" s="17">
        <f>IFERROR(VLOOKUP(C189,SRA!B:T,18,0),"")</f>
        <v>1171.99</v>
      </c>
      <c r="I189" s="17">
        <f>IFERROR(VLOOKUP(C189,SRA!B:T,19,0),"")</f>
        <v>0</v>
      </c>
      <c r="J189" s="17">
        <f>IFERROR(VLOOKUP(C189,JANEIRO!B:F,3,0),"")</f>
        <v>1918.83</v>
      </c>
      <c r="K189" s="17">
        <f t="shared" si="7"/>
        <v>1659.03</v>
      </c>
      <c r="L189" s="17">
        <f>IFERROR(VLOOKUP(C189,JANEIRO!B:F,5,0),"")</f>
        <v>259.8</v>
      </c>
    </row>
    <row r="190" spans="2:12">
      <c r="B190" s="19">
        <f t="shared" si="6"/>
        <v>182</v>
      </c>
      <c r="C190" s="19">
        <v>2927</v>
      </c>
      <c r="D190" s="18" t="s">
        <v>284</v>
      </c>
      <c r="E190" s="19" t="str">
        <f>IFERROR(VLOOKUP(C190,SRA!B:I,8,0),"")</f>
        <v>CLT</v>
      </c>
      <c r="F190" s="21" t="s">
        <v>735</v>
      </c>
      <c r="G190" s="19" t="str">
        <f>IFERROR(VLOOKUP(VLOOKUP(C190,SRA!B:F,5,0),FUNÇÃO!A:B,2,0),"")</f>
        <v>OP. DE PROD. IND.</v>
      </c>
      <c r="H190" s="17">
        <f>IFERROR(VLOOKUP(C190,SRA!B:T,18,0),"")</f>
        <v>1171.99</v>
      </c>
      <c r="I190" s="17">
        <f>IFERROR(VLOOKUP(C190,SRA!B:T,19,0),"")</f>
        <v>0</v>
      </c>
      <c r="J190" s="17">
        <f>IFERROR(VLOOKUP(C190,JANEIRO!B:F,3,0),"")</f>
        <v>1920.76</v>
      </c>
      <c r="K190" s="17">
        <f t="shared" si="7"/>
        <v>1658.8899999999999</v>
      </c>
      <c r="L190" s="17">
        <f>IFERROR(VLOOKUP(C190,JANEIRO!B:F,5,0),"")</f>
        <v>261.87</v>
      </c>
    </row>
    <row r="191" spans="2:12">
      <c r="B191" s="19">
        <f t="shared" si="6"/>
        <v>183</v>
      </c>
      <c r="C191" s="19">
        <v>3069</v>
      </c>
      <c r="D191" s="18" t="s">
        <v>451</v>
      </c>
      <c r="E191" s="19" t="str">
        <f>IFERROR(VLOOKUP(C191,SRA!B:I,8,0),"")</f>
        <v>CLT</v>
      </c>
      <c r="F191" s="21" t="s">
        <v>735</v>
      </c>
      <c r="G191" s="19" t="str">
        <f>IFERROR(VLOOKUP(VLOOKUP(C191,SRA!B:F,5,0),FUNÇÃO!A:B,2,0),"")</f>
        <v>TEC. EM ADM. E VEN.</v>
      </c>
      <c r="H191" s="17">
        <f>IFERROR(VLOOKUP(C191,SRA!B:T,18,0),"")</f>
        <v>1489.51</v>
      </c>
      <c r="I191" s="17">
        <f>IFERROR(VLOOKUP(C191,SRA!B:T,19,0),"")</f>
        <v>169.49</v>
      </c>
      <c r="J191" s="17">
        <f>IFERROR(VLOOKUP(C191,JANEIRO!B:F,3,0),"")</f>
        <v>1920.87</v>
      </c>
      <c r="K191" s="17">
        <f t="shared" si="7"/>
        <v>772.77</v>
      </c>
      <c r="L191" s="17">
        <f>IFERROR(VLOOKUP(C191,JANEIRO!B:F,5,0),"")</f>
        <v>1148.0999999999999</v>
      </c>
    </row>
    <row r="192" spans="2:12">
      <c r="B192" s="19">
        <f t="shared" si="6"/>
        <v>184</v>
      </c>
      <c r="C192" s="19">
        <v>2962</v>
      </c>
      <c r="D192" s="18" t="s">
        <v>516</v>
      </c>
      <c r="E192" s="19" t="str">
        <f>IFERROR(VLOOKUP(C192,SRA!B:I,8,0),"")</f>
        <v>CLT</v>
      </c>
      <c r="F192" s="21" t="s">
        <v>735</v>
      </c>
      <c r="G192" s="19" t="str">
        <f>IFERROR(VLOOKUP(VLOOKUP(C192,SRA!B:F,5,0),FUNÇÃO!A:B,2,0),"")</f>
        <v>TEC. EM ADM. E VEN.</v>
      </c>
      <c r="H192" s="17">
        <f>IFERROR(VLOOKUP(C192,SRA!B:T,18,0),"")</f>
        <v>1489.51</v>
      </c>
      <c r="I192" s="17">
        <f>IFERROR(VLOOKUP(C192,SRA!B:T,19,0),"")</f>
        <v>169.49</v>
      </c>
      <c r="J192" s="17">
        <f>IFERROR(VLOOKUP(C192,JANEIRO!B:F,3,0),"")</f>
        <v>1921.17</v>
      </c>
      <c r="K192" s="17">
        <f t="shared" si="7"/>
        <v>572.79</v>
      </c>
      <c r="L192" s="17">
        <f>IFERROR(VLOOKUP(C192,JANEIRO!B:F,5,0),"")</f>
        <v>1348.38</v>
      </c>
    </row>
    <row r="193" spans="2:12">
      <c r="B193" s="19">
        <f t="shared" si="6"/>
        <v>185</v>
      </c>
      <c r="C193" s="19">
        <v>1577</v>
      </c>
      <c r="D193" s="18" t="s">
        <v>59</v>
      </c>
      <c r="E193" s="19" t="str">
        <f>IFERROR(VLOOKUP(C193,SRA!B:I,8,0),"")</f>
        <v>CLT</v>
      </c>
      <c r="F193" s="21" t="s">
        <v>735</v>
      </c>
      <c r="G193" s="19" t="str">
        <f>IFERROR(VLOOKUP(VLOOKUP(C193,SRA!B:F,5,0),FUNÇÃO!A:B,2,0),"")</f>
        <v>OP. DE PROD. IND.</v>
      </c>
      <c r="H193" s="17">
        <f>IFERROR(VLOOKUP(C193,SRA!B:T,18,0),"")</f>
        <v>1424.57</v>
      </c>
      <c r="I193" s="17">
        <f>IFERROR(VLOOKUP(C193,SRA!B:T,19,0),"")</f>
        <v>0</v>
      </c>
      <c r="J193" s="17">
        <f>IFERROR(VLOOKUP(C193,JANEIRO!B:F,3,0),"")</f>
        <v>1928.87</v>
      </c>
      <c r="K193" s="17">
        <f t="shared" si="7"/>
        <v>1928.87</v>
      </c>
      <c r="L193" s="17">
        <f>IFERROR(VLOOKUP(C193,JANEIRO!B:F,5,0),"")</f>
        <v>0</v>
      </c>
    </row>
    <row r="194" spans="2:12">
      <c r="B194" s="19">
        <f t="shared" si="6"/>
        <v>186</v>
      </c>
      <c r="C194" s="19">
        <v>2120</v>
      </c>
      <c r="D194" s="18" t="s">
        <v>108</v>
      </c>
      <c r="E194" s="19" t="str">
        <f>IFERROR(VLOOKUP(C194,SRA!B:I,8,0),"")</f>
        <v>CLT</v>
      </c>
      <c r="F194" s="21" t="s">
        <v>735</v>
      </c>
      <c r="G194" s="19" t="str">
        <f>IFERROR(VLOOKUP(VLOOKUP(C194,SRA!B:F,5,0),FUNÇÃO!A:B,2,0),"")</f>
        <v>ASS. DE SERVICOS</v>
      </c>
      <c r="H194" s="17">
        <f>IFERROR(VLOOKUP(C194,SRA!B:T,18,0),"")</f>
        <v>1932.76</v>
      </c>
      <c r="I194" s="17">
        <f>IFERROR(VLOOKUP(C194,SRA!B:T,19,0),"")</f>
        <v>0</v>
      </c>
      <c r="J194" s="17">
        <f>IFERROR(VLOOKUP(C194,JANEIRO!B:F,3,0),"")</f>
        <v>1932.76</v>
      </c>
      <c r="K194" s="17">
        <f t="shared" si="7"/>
        <v>631.04</v>
      </c>
      <c r="L194" s="17">
        <f>IFERROR(VLOOKUP(C194,JANEIRO!B:F,5,0),"")</f>
        <v>1301.72</v>
      </c>
    </row>
    <row r="195" spans="2:12">
      <c r="B195" s="19">
        <f t="shared" si="6"/>
        <v>187</v>
      </c>
      <c r="C195" s="19">
        <v>3233</v>
      </c>
      <c r="D195" s="18" t="s">
        <v>379</v>
      </c>
      <c r="E195" s="19" t="str">
        <f>IFERROR(VLOOKUP(C195,SRA!B:I,8,0),"")</f>
        <v>CLT</v>
      </c>
      <c r="F195" s="21" t="s">
        <v>735</v>
      </c>
      <c r="G195" s="19" t="str">
        <f>IFERROR(VLOOKUP(VLOOKUP(C195,SRA!B:F,5,0),FUNÇÃO!A:B,2,0),"")</f>
        <v>TEC.EM MAN. ELE. IND</v>
      </c>
      <c r="H195" s="17">
        <f>IFERROR(VLOOKUP(C195,SRA!B:T,18,0),"")</f>
        <v>1489.51</v>
      </c>
      <c r="I195" s="17">
        <f>IFERROR(VLOOKUP(C195,SRA!B:T,19,0),"")</f>
        <v>0</v>
      </c>
      <c r="J195" s="17">
        <f>IFERROR(VLOOKUP(C195,JANEIRO!B:F,3,0),"")</f>
        <v>1936.36</v>
      </c>
      <c r="K195" s="17">
        <f t="shared" si="7"/>
        <v>663.78</v>
      </c>
      <c r="L195" s="17">
        <f>IFERROR(VLOOKUP(C195,JANEIRO!B:F,5,0),"")</f>
        <v>1272.58</v>
      </c>
    </row>
    <row r="196" spans="2:12">
      <c r="B196" s="19">
        <f t="shared" si="6"/>
        <v>188</v>
      </c>
      <c r="C196" s="19">
        <v>2526</v>
      </c>
      <c r="D196" s="18" t="s">
        <v>181</v>
      </c>
      <c r="E196" s="19" t="str">
        <f>IFERROR(VLOOKUP(C196,SRA!B:I,8,0),"")</f>
        <v>CLT</v>
      </c>
      <c r="F196" s="21" t="s">
        <v>735</v>
      </c>
      <c r="G196" s="19" t="str">
        <f>IFERROR(VLOOKUP(VLOOKUP(C196,SRA!B:F,5,0),FUNÇÃO!A:B,2,0),"")</f>
        <v>TEC.EM MAN. ELE. IND</v>
      </c>
      <c r="H196" s="17">
        <f>IFERROR(VLOOKUP(C196,SRA!B:T,18,0),"")</f>
        <v>1489.51</v>
      </c>
      <c r="I196" s="17">
        <f>IFERROR(VLOOKUP(C196,SRA!B:T,19,0),"")</f>
        <v>0</v>
      </c>
      <c r="J196" s="17">
        <f>IFERROR(VLOOKUP(C196,JANEIRO!B:F,3,0),"")</f>
        <v>1936.48</v>
      </c>
      <c r="K196" s="17">
        <f t="shared" si="7"/>
        <v>712.15000000000009</v>
      </c>
      <c r="L196" s="17">
        <f>IFERROR(VLOOKUP(C196,JANEIRO!B:F,5,0),"")</f>
        <v>1224.33</v>
      </c>
    </row>
    <row r="197" spans="2:12">
      <c r="B197" s="19">
        <f t="shared" si="6"/>
        <v>189</v>
      </c>
      <c r="C197" s="19">
        <v>2417</v>
      </c>
      <c r="D197" s="18" t="s">
        <v>156</v>
      </c>
      <c r="E197" s="19" t="str">
        <f>IFERROR(VLOOKUP(C197,SRA!B:I,8,0),"")</f>
        <v>CLT</v>
      </c>
      <c r="F197" s="21" t="s">
        <v>735</v>
      </c>
      <c r="G197" s="19" t="str">
        <f>IFERROR(VLOOKUP(VLOOKUP(C197,SRA!B:F,5,0),FUNÇÃO!A:B,2,0),"")</f>
        <v>OP. DE PROD. IND.</v>
      </c>
      <c r="H197" s="17">
        <f>IFERROR(VLOOKUP(C197,SRA!B:T,18,0),"")</f>
        <v>1292.1300000000001</v>
      </c>
      <c r="I197" s="17">
        <f>IFERROR(VLOOKUP(C197,SRA!B:T,19,0),"")</f>
        <v>0</v>
      </c>
      <c r="J197" s="17">
        <f>IFERROR(VLOOKUP(C197,JANEIRO!B:F,3,0),"")</f>
        <v>1941.86</v>
      </c>
      <c r="K197" s="17">
        <f t="shared" si="7"/>
        <v>1941.86</v>
      </c>
      <c r="L197" s="17">
        <f>IFERROR(VLOOKUP(C197,JANEIRO!B:F,5,0),"")</f>
        <v>0</v>
      </c>
    </row>
    <row r="198" spans="2:12">
      <c r="B198" s="19">
        <f t="shared" si="6"/>
        <v>190</v>
      </c>
      <c r="C198" s="19">
        <v>1522</v>
      </c>
      <c r="D198" s="18" t="s">
        <v>52</v>
      </c>
      <c r="E198" s="19" t="str">
        <f>IFERROR(VLOOKUP(C198,SRA!B:I,8,0),"")</f>
        <v>CLT</v>
      </c>
      <c r="F198" s="21" t="s">
        <v>735</v>
      </c>
      <c r="G198" s="19" t="str">
        <f>IFERROR(VLOOKUP(VLOOKUP(C198,SRA!B:F,5,0),FUNÇÃO!A:B,2,0),"")</f>
        <v>OP. DE PROD. IND.</v>
      </c>
      <c r="H198" s="17">
        <f>IFERROR(VLOOKUP(C198,SRA!B:T,18,0),"")</f>
        <v>1424.57</v>
      </c>
      <c r="I198" s="17">
        <f>IFERROR(VLOOKUP(C198,SRA!B:T,19,0),"")</f>
        <v>0</v>
      </c>
      <c r="J198" s="17">
        <f>IFERROR(VLOOKUP(C198,JANEIRO!B:F,3,0),"")</f>
        <v>1964.68</v>
      </c>
      <c r="K198" s="17">
        <f t="shared" si="7"/>
        <v>1964.68</v>
      </c>
      <c r="L198" s="17">
        <f>IFERROR(VLOOKUP(C198,JANEIRO!B:F,5,0),"")</f>
        <v>0</v>
      </c>
    </row>
    <row r="199" spans="2:12">
      <c r="B199" s="19">
        <f t="shared" si="6"/>
        <v>191</v>
      </c>
      <c r="C199" s="19">
        <v>2721</v>
      </c>
      <c r="D199" s="18" t="s">
        <v>500</v>
      </c>
      <c r="E199" s="19" t="str">
        <f>IFERROR(VLOOKUP(C199,SRA!B:I,8,0),"")</f>
        <v>CLT</v>
      </c>
      <c r="F199" s="21" t="s">
        <v>735</v>
      </c>
      <c r="G199" s="19" t="str">
        <f>IFERROR(VLOOKUP(VLOOKUP(C199,SRA!B:F,5,0),FUNÇÃO!A:B,2,0),"")</f>
        <v>TEC. EM ADM. E FIN.</v>
      </c>
      <c r="H199" s="17">
        <f>IFERROR(VLOOKUP(C199,SRA!B:T,18,0),"")</f>
        <v>1564</v>
      </c>
      <c r="I199" s="17">
        <f>IFERROR(VLOOKUP(C199,SRA!B:T,19,0),"")</f>
        <v>0</v>
      </c>
      <c r="J199" s="17">
        <f>IFERROR(VLOOKUP(C199,JANEIRO!B:F,3,0),"")</f>
        <v>1965.74</v>
      </c>
      <c r="K199" s="17">
        <f t="shared" si="7"/>
        <v>675.47</v>
      </c>
      <c r="L199" s="17">
        <f>IFERROR(VLOOKUP(C199,JANEIRO!B:F,5,0),"")</f>
        <v>1290.27</v>
      </c>
    </row>
    <row r="200" spans="2:12">
      <c r="B200" s="19">
        <f t="shared" si="6"/>
        <v>192</v>
      </c>
      <c r="C200" s="19">
        <v>2766</v>
      </c>
      <c r="D200" s="18" t="s">
        <v>225</v>
      </c>
      <c r="E200" s="19" t="str">
        <f>IFERROR(VLOOKUP(C200,SRA!B:I,8,0),"")</f>
        <v>CLT</v>
      </c>
      <c r="F200" s="21" t="s">
        <v>735</v>
      </c>
      <c r="G200" s="19" t="str">
        <f>IFERROR(VLOOKUP(VLOOKUP(C200,SRA!B:F,5,0),FUNÇÃO!A:B,2,0),"")</f>
        <v>TEC.EM QUALIDADE IND</v>
      </c>
      <c r="H200" s="17">
        <f>IFERROR(VLOOKUP(C200,SRA!B:T,18,0),"")</f>
        <v>1489.51</v>
      </c>
      <c r="I200" s="17">
        <f>IFERROR(VLOOKUP(C200,SRA!B:T,19,0),"")</f>
        <v>0</v>
      </c>
      <c r="J200" s="17">
        <f>IFERROR(VLOOKUP(C200,JANEIRO!B:F,3,0),"")</f>
        <v>1986.01</v>
      </c>
      <c r="K200" s="17">
        <f t="shared" si="7"/>
        <v>1986.01</v>
      </c>
      <c r="L200" s="17">
        <f>IFERROR(VLOOKUP(C200,JANEIRO!B:F,5,0),"")</f>
        <v>0</v>
      </c>
    </row>
    <row r="201" spans="2:12">
      <c r="B201" s="19">
        <f t="shared" si="6"/>
        <v>193</v>
      </c>
      <c r="C201" s="19">
        <v>3036</v>
      </c>
      <c r="D201" s="18" t="s">
        <v>317</v>
      </c>
      <c r="E201" s="19" t="str">
        <f>IFERROR(VLOOKUP(C201,SRA!B:I,8,0),"")</f>
        <v>CLT</v>
      </c>
      <c r="F201" s="21" t="s">
        <v>735</v>
      </c>
      <c r="G201" s="19" t="str">
        <f>IFERROR(VLOOKUP(VLOOKUP(C201,SRA!B:F,5,0),FUNÇÃO!A:B,2,0),"")</f>
        <v>TEC.EM QUALIDADE IND</v>
      </c>
      <c r="H201" s="17">
        <f>IFERROR(VLOOKUP(C201,SRA!B:T,18,0),"")</f>
        <v>1489.51</v>
      </c>
      <c r="I201" s="17">
        <f>IFERROR(VLOOKUP(C201,SRA!B:T,19,0),"")</f>
        <v>0</v>
      </c>
      <c r="J201" s="17">
        <f>IFERROR(VLOOKUP(C201,JANEIRO!B:F,3,0),"")</f>
        <v>1992.74</v>
      </c>
      <c r="K201" s="17">
        <f t="shared" si="7"/>
        <v>1992.74</v>
      </c>
      <c r="L201" s="17">
        <f>IFERROR(VLOOKUP(C201,JANEIRO!B:F,5,0),"")</f>
        <v>0</v>
      </c>
    </row>
    <row r="202" spans="2:12">
      <c r="B202" s="19">
        <f t="shared" si="6"/>
        <v>194</v>
      </c>
      <c r="C202" s="19">
        <v>1159</v>
      </c>
      <c r="D202" s="18" t="s">
        <v>26</v>
      </c>
      <c r="E202" s="19" t="str">
        <f>IFERROR(VLOOKUP(C202,SRA!B:I,8,0),"")</f>
        <v>CLT</v>
      </c>
      <c r="F202" s="21" t="s">
        <v>735</v>
      </c>
      <c r="G202" s="19" t="str">
        <f>IFERROR(VLOOKUP(VLOOKUP(C202,SRA!B:F,5,0),FUNÇÃO!A:B,2,0),"")</f>
        <v>OP. DE PROD. IND.</v>
      </c>
      <c r="H202" s="17">
        <f>IFERROR(VLOOKUP(C202,SRA!B:T,18,0),"")</f>
        <v>1495.79</v>
      </c>
      <c r="I202" s="17">
        <f>IFERROR(VLOOKUP(C202,SRA!B:T,19,0),"")</f>
        <v>0</v>
      </c>
      <c r="J202" s="17">
        <f>IFERROR(VLOOKUP(C202,JANEIRO!B:F,3,0),"")</f>
        <v>1994.39</v>
      </c>
      <c r="K202" s="17">
        <f t="shared" si="7"/>
        <v>1994.39</v>
      </c>
      <c r="L202" s="17">
        <f>IFERROR(VLOOKUP(C202,JANEIRO!B:F,5,0),"")</f>
        <v>0</v>
      </c>
    </row>
    <row r="203" spans="2:12">
      <c r="B203" s="19">
        <f t="shared" ref="B203:B266" si="8">B202+1</f>
        <v>195</v>
      </c>
      <c r="C203" s="19">
        <v>2799</v>
      </c>
      <c r="D203" s="18" t="s">
        <v>472</v>
      </c>
      <c r="E203" s="19" t="str">
        <f>IFERROR(VLOOKUP(C203,SRA!B:I,8,0),"")</f>
        <v>CLT</v>
      </c>
      <c r="F203" s="21" t="s">
        <v>735</v>
      </c>
      <c r="G203" s="19" t="str">
        <f>IFERROR(VLOOKUP(VLOOKUP(C203,SRA!B:F,5,0),FUNÇÃO!A:B,2,0),"")</f>
        <v>TEC. EM ADM. E FIN.</v>
      </c>
      <c r="H203" s="17">
        <f>IFERROR(VLOOKUP(C203,SRA!B:T,18,0),"")</f>
        <v>1564</v>
      </c>
      <c r="I203" s="17">
        <f>IFERROR(VLOOKUP(C203,SRA!B:T,19,0),"")</f>
        <v>169.49</v>
      </c>
      <c r="J203" s="17">
        <f>IFERROR(VLOOKUP(C203,JANEIRO!B:F,3,0),"")</f>
        <v>1995.36</v>
      </c>
      <c r="K203" s="17">
        <f t="shared" si="7"/>
        <v>542.39999999999986</v>
      </c>
      <c r="L203" s="17">
        <f>IFERROR(VLOOKUP(C203,JANEIRO!B:F,5,0),"")</f>
        <v>1452.96</v>
      </c>
    </row>
    <row r="204" spans="2:12">
      <c r="B204" s="19">
        <f t="shared" si="8"/>
        <v>196</v>
      </c>
      <c r="C204" s="19">
        <v>2827</v>
      </c>
      <c r="D204" s="18" t="s">
        <v>490</v>
      </c>
      <c r="E204" s="19" t="str">
        <f>IFERROR(VLOOKUP(C204,SRA!B:I,8,0),"")</f>
        <v>CLT</v>
      </c>
      <c r="F204" s="21" t="s">
        <v>735</v>
      </c>
      <c r="G204" s="19" t="str">
        <f>IFERROR(VLOOKUP(VLOOKUP(C204,SRA!B:F,5,0),FUNÇÃO!A:B,2,0),"")</f>
        <v>TEC. EM ADM. E FIN.</v>
      </c>
      <c r="H204" s="17">
        <f>IFERROR(VLOOKUP(C204,SRA!B:T,18,0),"")</f>
        <v>1564</v>
      </c>
      <c r="I204" s="17">
        <f>IFERROR(VLOOKUP(C204,SRA!B:T,19,0),"")</f>
        <v>169.49</v>
      </c>
      <c r="J204" s="17">
        <f>IFERROR(VLOOKUP(C204,JANEIRO!B:F,3,0),"")</f>
        <v>1995.36</v>
      </c>
      <c r="K204" s="17">
        <f t="shared" si="7"/>
        <v>551.95999999999981</v>
      </c>
      <c r="L204" s="17">
        <f>IFERROR(VLOOKUP(C204,JANEIRO!B:F,5,0),"")</f>
        <v>1443.4</v>
      </c>
    </row>
    <row r="205" spans="2:12">
      <c r="B205" s="19">
        <f t="shared" si="8"/>
        <v>197</v>
      </c>
      <c r="C205" s="19">
        <v>1588</v>
      </c>
      <c r="D205" s="18" t="s">
        <v>60</v>
      </c>
      <c r="E205" s="19" t="str">
        <f>IFERROR(VLOOKUP(C205,SRA!B:I,8,0),"")</f>
        <v>CLT</v>
      </c>
      <c r="F205" s="21" t="s">
        <v>735</v>
      </c>
      <c r="G205" s="19" t="str">
        <f>IFERROR(VLOOKUP(VLOOKUP(C205,SRA!B:F,5,0),FUNÇÃO!A:B,2,0),"")</f>
        <v>OP. DE PROD. IND.</v>
      </c>
      <c r="H205" s="17">
        <f>IFERROR(VLOOKUP(C205,SRA!B:T,18,0),"")</f>
        <v>1495.79</v>
      </c>
      <c r="I205" s="17">
        <f>IFERROR(VLOOKUP(C205,SRA!B:T,19,0),"")</f>
        <v>0</v>
      </c>
      <c r="J205" s="17">
        <f>IFERROR(VLOOKUP(C205,JANEIRO!B:F,3,0),"")</f>
        <v>1996.43</v>
      </c>
      <c r="K205" s="17">
        <f t="shared" si="7"/>
        <v>1996.43</v>
      </c>
      <c r="L205" s="17">
        <f>IFERROR(VLOOKUP(C205,JANEIRO!B:F,5,0),"")</f>
        <v>0</v>
      </c>
    </row>
    <row r="206" spans="2:12">
      <c r="B206" s="19">
        <f t="shared" si="8"/>
        <v>198</v>
      </c>
      <c r="C206" s="19">
        <v>2437</v>
      </c>
      <c r="D206" s="18" t="s">
        <v>159</v>
      </c>
      <c r="E206" s="19" t="str">
        <f>IFERROR(VLOOKUP(C206,SRA!B:I,8,0),"")</f>
        <v>CLT</v>
      </c>
      <c r="F206" s="21" t="s">
        <v>735</v>
      </c>
      <c r="G206" s="19" t="str">
        <f>IFERROR(VLOOKUP(VLOOKUP(C206,SRA!B:F,5,0),FUNÇÃO!A:B,2,0),"")</f>
        <v>TEC.EM QUALIDADE IND</v>
      </c>
      <c r="H206" s="17">
        <f>IFERROR(VLOOKUP(C206,SRA!B:T,18,0),"")</f>
        <v>1489.51</v>
      </c>
      <c r="I206" s="17">
        <f>IFERROR(VLOOKUP(C206,SRA!B:T,19,0),"")</f>
        <v>0</v>
      </c>
      <c r="J206" s="17">
        <f>IFERROR(VLOOKUP(C206,JANEIRO!B:F,3,0),"")</f>
        <v>2000.21</v>
      </c>
      <c r="K206" s="17">
        <f t="shared" si="7"/>
        <v>2000.21</v>
      </c>
      <c r="L206" s="17">
        <f>IFERROR(VLOOKUP(C206,JANEIRO!B:F,5,0),"")</f>
        <v>0</v>
      </c>
    </row>
    <row r="207" spans="2:12">
      <c r="B207" s="19">
        <f t="shared" si="8"/>
        <v>199</v>
      </c>
      <c r="C207" s="19">
        <v>2502</v>
      </c>
      <c r="D207" s="18" t="s">
        <v>172</v>
      </c>
      <c r="E207" s="19" t="str">
        <f>IFERROR(VLOOKUP(C207,SRA!B:I,8,0),"")</f>
        <v>CLT</v>
      </c>
      <c r="F207" s="21" t="s">
        <v>735</v>
      </c>
      <c r="G207" s="19" t="str">
        <f>IFERROR(VLOOKUP(VLOOKUP(C207,SRA!B:F,5,0),FUNÇÃO!A:B,2,0),"")</f>
        <v>TEC. EM OPTICA</v>
      </c>
      <c r="H207" s="17">
        <f>IFERROR(VLOOKUP(C207,SRA!B:T,18,0),"")</f>
        <v>1489.51</v>
      </c>
      <c r="I207" s="17">
        <f>IFERROR(VLOOKUP(C207,SRA!B:T,19,0),"")</f>
        <v>0</v>
      </c>
      <c r="J207" s="17">
        <f>IFERROR(VLOOKUP(C207,JANEIRO!B:F,3,0),"")</f>
        <v>2001.55</v>
      </c>
      <c r="K207" s="17">
        <f t="shared" si="7"/>
        <v>2001.55</v>
      </c>
      <c r="L207" s="17">
        <f>IFERROR(VLOOKUP(C207,JANEIRO!B:F,5,0),"")</f>
        <v>0</v>
      </c>
    </row>
    <row r="208" spans="2:12">
      <c r="B208" s="19">
        <f t="shared" si="8"/>
        <v>200</v>
      </c>
      <c r="C208" s="19">
        <v>820</v>
      </c>
      <c r="D208" s="18" t="s">
        <v>10</v>
      </c>
      <c r="E208" s="19" t="str">
        <f>IFERROR(VLOOKUP(C208,SRA!B:I,8,0),"")</f>
        <v>CLT</v>
      </c>
      <c r="F208" s="21" t="s">
        <v>735</v>
      </c>
      <c r="G208" s="19" t="str">
        <f>IFERROR(VLOOKUP(VLOOKUP(C208,SRA!B:F,5,0),FUNÇÃO!A:B,2,0),"")</f>
        <v>ASS. DE SERVICOS</v>
      </c>
      <c r="H208" s="17">
        <f>IFERROR(VLOOKUP(C208,SRA!B:T,18,0),"")</f>
        <v>2004.51</v>
      </c>
      <c r="I208" s="17">
        <f>IFERROR(VLOOKUP(C208,SRA!B:T,19,0),"")</f>
        <v>0</v>
      </c>
      <c r="J208" s="17">
        <f>IFERROR(VLOOKUP(C208,JANEIRO!B:F,3,0),"")</f>
        <v>2004.51</v>
      </c>
      <c r="K208" s="17">
        <f t="shared" si="7"/>
        <v>1056.5</v>
      </c>
      <c r="L208" s="17">
        <f>IFERROR(VLOOKUP(C208,JANEIRO!B:F,5,0),"")</f>
        <v>948.01</v>
      </c>
    </row>
    <row r="209" spans="2:12">
      <c r="B209" s="19">
        <f t="shared" si="8"/>
        <v>201</v>
      </c>
      <c r="C209" s="19">
        <v>2785</v>
      </c>
      <c r="D209" s="18" t="s">
        <v>233</v>
      </c>
      <c r="E209" s="19" t="str">
        <f>IFERROR(VLOOKUP(C209,SRA!B:I,8,0),"")</f>
        <v>CLT</v>
      </c>
      <c r="F209" s="21" t="s">
        <v>735</v>
      </c>
      <c r="G209" s="19" t="str">
        <f>IFERROR(VLOOKUP(VLOOKUP(C209,SRA!B:F,5,0),FUNÇÃO!A:B,2,0),"")</f>
        <v>OP. DE PROD. IND.</v>
      </c>
      <c r="H209" s="17">
        <f>IFERROR(VLOOKUP(C209,SRA!B:T,18,0),"")</f>
        <v>1171.99</v>
      </c>
      <c r="I209" s="17">
        <f>IFERROR(VLOOKUP(C209,SRA!B:T,19,0),"")</f>
        <v>0</v>
      </c>
      <c r="J209" s="17">
        <f>IFERROR(VLOOKUP(C209,JANEIRO!B:F,3,0),"")</f>
        <v>2006.85</v>
      </c>
      <c r="K209" s="17">
        <f t="shared" ref="K209:K271" si="9">J209-L209</f>
        <v>2006.85</v>
      </c>
      <c r="L209" s="17">
        <f>IFERROR(VLOOKUP(C209,JANEIRO!B:F,5,0),"")</f>
        <v>0</v>
      </c>
    </row>
    <row r="210" spans="2:12">
      <c r="B210" s="19">
        <f t="shared" si="8"/>
        <v>202</v>
      </c>
      <c r="C210" s="19">
        <v>1796</v>
      </c>
      <c r="D210" s="18" t="s">
        <v>76</v>
      </c>
      <c r="E210" s="19" t="str">
        <f>IFERROR(VLOOKUP(C210,SRA!B:I,8,0),"")</f>
        <v>CLT</v>
      </c>
      <c r="F210" s="21" t="s">
        <v>735</v>
      </c>
      <c r="G210" s="19" t="str">
        <f>IFERROR(VLOOKUP(VLOOKUP(C210,SRA!B:F,5,0),FUNÇÃO!A:B,2,0),"")</f>
        <v>OP. DE PROD. IND.</v>
      </c>
      <c r="H210" s="17">
        <f>IFERROR(VLOOKUP(C210,SRA!B:T,18,0),"")</f>
        <v>1495.79</v>
      </c>
      <c r="I210" s="17">
        <f>IFERROR(VLOOKUP(C210,SRA!B:T,19,0),"")</f>
        <v>0</v>
      </c>
      <c r="J210" s="17">
        <f>IFERROR(VLOOKUP(C210,JANEIRO!B:F,3,0),"")</f>
        <v>2034.28</v>
      </c>
      <c r="K210" s="17">
        <f t="shared" si="9"/>
        <v>2034.28</v>
      </c>
      <c r="L210" s="17">
        <f>IFERROR(VLOOKUP(C210,JANEIRO!B:F,5,0),"")</f>
        <v>0</v>
      </c>
    </row>
    <row r="211" spans="2:12">
      <c r="B211" s="19">
        <f t="shared" si="8"/>
        <v>203</v>
      </c>
      <c r="C211" s="19">
        <v>2917</v>
      </c>
      <c r="D211" s="18" t="s">
        <v>278</v>
      </c>
      <c r="E211" s="19" t="str">
        <f>IFERROR(VLOOKUP(C211,SRA!B:I,8,0),"")</f>
        <v>CLT</v>
      </c>
      <c r="F211" s="21" t="s">
        <v>735</v>
      </c>
      <c r="G211" s="19" t="str">
        <f>IFERROR(VLOOKUP(VLOOKUP(C211,SRA!B:F,5,0),FUNÇÃO!A:B,2,0),"")</f>
        <v>OP. DE PROD. IND.</v>
      </c>
      <c r="H211" s="17">
        <f>IFERROR(VLOOKUP(C211,SRA!B:T,18,0),"")</f>
        <v>1230.58</v>
      </c>
      <c r="I211" s="17">
        <f>IFERROR(VLOOKUP(C211,SRA!B:T,19,0),"")</f>
        <v>0</v>
      </c>
      <c r="J211" s="17">
        <f>IFERROR(VLOOKUP(C211,JANEIRO!B:F,3,0),"")</f>
        <v>2050.96</v>
      </c>
      <c r="K211" s="17">
        <f t="shared" si="9"/>
        <v>1735.1200000000001</v>
      </c>
      <c r="L211" s="17">
        <f>IFERROR(VLOOKUP(C211,JANEIRO!B:F,5,0),"")</f>
        <v>315.83999999999997</v>
      </c>
    </row>
    <row r="212" spans="2:12">
      <c r="B212" s="19">
        <f t="shared" si="8"/>
        <v>204</v>
      </c>
      <c r="C212" s="19">
        <v>1284</v>
      </c>
      <c r="D212" s="18" t="s">
        <v>37</v>
      </c>
      <c r="E212" s="19" t="str">
        <f>IFERROR(VLOOKUP(C212,SRA!B:I,8,0),"")</f>
        <v>CLT</v>
      </c>
      <c r="F212" s="21" t="s">
        <v>735</v>
      </c>
      <c r="G212" s="19" t="str">
        <f>IFERROR(VLOOKUP(VLOOKUP(C212,SRA!B:F,5,0),FUNÇÃO!A:B,2,0),"")</f>
        <v>OP. DE PROD. IND.</v>
      </c>
      <c r="H212" s="17">
        <f>IFERROR(VLOOKUP(C212,SRA!B:T,18,0),"")</f>
        <v>1495.79</v>
      </c>
      <c r="I212" s="17">
        <f>IFERROR(VLOOKUP(C212,SRA!B:T,19,0),"")</f>
        <v>0</v>
      </c>
      <c r="J212" s="17">
        <f>IFERROR(VLOOKUP(C212,JANEIRO!B:F,3,0),"")</f>
        <v>2059.71</v>
      </c>
      <c r="K212" s="17">
        <f t="shared" si="9"/>
        <v>2059.71</v>
      </c>
      <c r="L212" s="17">
        <f>IFERROR(VLOOKUP(C212,JANEIRO!B:F,5,0),"")</f>
        <v>0</v>
      </c>
    </row>
    <row r="213" spans="2:12">
      <c r="B213" s="19">
        <f t="shared" si="8"/>
        <v>205</v>
      </c>
      <c r="C213" s="19">
        <v>3139</v>
      </c>
      <c r="D213" s="18" t="s">
        <v>343</v>
      </c>
      <c r="E213" s="19" t="str">
        <f>IFERROR(VLOOKUP(C213,SRA!B:I,8,0),"")</f>
        <v>CLT</v>
      </c>
      <c r="F213" s="21" t="s">
        <v>735</v>
      </c>
      <c r="G213" s="19" t="str">
        <f>IFERROR(VLOOKUP(VLOOKUP(C213,SRA!B:F,5,0),FUNÇÃO!A:B,2,0),"")</f>
        <v>TEC.EM QUALIDADE IND</v>
      </c>
      <c r="H213" s="17">
        <f>IFERROR(VLOOKUP(C213,SRA!B:T,18,0),"")</f>
        <v>1489.51</v>
      </c>
      <c r="I213" s="17">
        <f>IFERROR(VLOOKUP(C213,SRA!B:T,19,0),"")</f>
        <v>0</v>
      </c>
      <c r="J213" s="17">
        <f>IFERROR(VLOOKUP(C213,JANEIRO!B:F,3,0),"")</f>
        <v>2061.33</v>
      </c>
      <c r="K213" s="17">
        <f t="shared" si="9"/>
        <v>2061.33</v>
      </c>
      <c r="L213" s="17">
        <f>IFERROR(VLOOKUP(C213,JANEIRO!B:F,5,0),"")</f>
        <v>0</v>
      </c>
    </row>
    <row r="214" spans="2:12">
      <c r="B214" s="19">
        <f t="shared" si="8"/>
        <v>206</v>
      </c>
      <c r="C214" s="19">
        <v>2863</v>
      </c>
      <c r="D214" s="18" t="s">
        <v>258</v>
      </c>
      <c r="E214" s="19" t="str">
        <f>IFERROR(VLOOKUP(C214,SRA!B:I,8,0),"")</f>
        <v>CLT</v>
      </c>
      <c r="F214" s="21" t="s">
        <v>735</v>
      </c>
      <c r="G214" s="19" t="str">
        <f>IFERROR(VLOOKUP(VLOOKUP(C214,SRA!B:F,5,0),FUNÇÃO!A:B,2,0),"")</f>
        <v>OP. DE PROD. IND.</v>
      </c>
      <c r="H214" s="17">
        <f>IFERROR(VLOOKUP(C214,SRA!B:T,18,0),"")</f>
        <v>1063.03</v>
      </c>
      <c r="I214" s="17">
        <f>IFERROR(VLOOKUP(C214,SRA!B:T,19,0),"")</f>
        <v>0</v>
      </c>
      <c r="J214" s="17">
        <f>IFERROR(VLOOKUP(C214,JANEIRO!B:F,3,0),"")</f>
        <v>2075.85</v>
      </c>
      <c r="K214" s="17">
        <f t="shared" si="9"/>
        <v>2075.85</v>
      </c>
      <c r="L214" s="17">
        <f>IFERROR(VLOOKUP(C214,JANEIRO!B:F,5,0),"")</f>
        <v>0</v>
      </c>
    </row>
    <row r="215" spans="2:12">
      <c r="B215" s="19">
        <f t="shared" si="8"/>
        <v>207</v>
      </c>
      <c r="C215" s="19">
        <v>2668</v>
      </c>
      <c r="D215" s="18" t="s">
        <v>204</v>
      </c>
      <c r="E215" s="19" t="str">
        <f>IFERROR(VLOOKUP(C215,SRA!B:I,8,0),"")</f>
        <v>CLT</v>
      </c>
      <c r="F215" s="21" t="s">
        <v>735</v>
      </c>
      <c r="G215" s="19" t="str">
        <f>IFERROR(VLOOKUP(VLOOKUP(C215,SRA!B:F,5,0),FUNÇÃO!A:B,2,0),"")</f>
        <v>TEC. EM ADM. E FIN.</v>
      </c>
      <c r="H215" s="17">
        <f>IFERROR(VLOOKUP(C215,SRA!B:T,18,0),"")</f>
        <v>1564</v>
      </c>
      <c r="I215" s="17">
        <f>IFERROR(VLOOKUP(C215,SRA!B:T,19,0),"")</f>
        <v>0</v>
      </c>
      <c r="J215" s="17">
        <f>IFERROR(VLOOKUP(C215,JANEIRO!B:F,3,0),"")</f>
        <v>2087.7399999999998</v>
      </c>
      <c r="K215" s="17">
        <f t="shared" si="9"/>
        <v>127.2199999999998</v>
      </c>
      <c r="L215" s="17">
        <f>IFERROR(VLOOKUP(C215,JANEIRO!B:F,5,0),"")</f>
        <v>1960.52</v>
      </c>
    </row>
    <row r="216" spans="2:12">
      <c r="B216" s="19">
        <f t="shared" si="8"/>
        <v>208</v>
      </c>
      <c r="C216" s="19">
        <v>2720</v>
      </c>
      <c r="D216" s="18" t="s">
        <v>489</v>
      </c>
      <c r="E216" s="19" t="str">
        <f>IFERROR(VLOOKUP(C216,SRA!B:I,8,0),"")</f>
        <v>CLT</v>
      </c>
      <c r="F216" s="21" t="s">
        <v>735</v>
      </c>
      <c r="G216" s="19" t="str">
        <f>IFERROR(VLOOKUP(VLOOKUP(C216,SRA!B:F,5,0),FUNÇÃO!A:B,2,0),"")</f>
        <v>TEC. EM ADM. E FIN.</v>
      </c>
      <c r="H216" s="17">
        <f>IFERROR(VLOOKUP(C216,SRA!B:T,18,0),"")</f>
        <v>1564.01</v>
      </c>
      <c r="I216" s="17">
        <f>IFERROR(VLOOKUP(C216,SRA!B:T,19,0),"")</f>
        <v>0</v>
      </c>
      <c r="J216" s="17">
        <f>IFERROR(VLOOKUP(C216,JANEIRO!B:F,3,0),"")</f>
        <v>2116.73</v>
      </c>
      <c r="K216" s="17">
        <f t="shared" si="9"/>
        <v>2116.73</v>
      </c>
      <c r="L216" s="17">
        <f>IFERROR(VLOOKUP(C216,JANEIRO!B:F,5,0),"")</f>
        <v>0</v>
      </c>
    </row>
    <row r="217" spans="2:12">
      <c r="B217" s="19">
        <f t="shared" si="8"/>
        <v>209</v>
      </c>
      <c r="C217" s="19">
        <v>3037</v>
      </c>
      <c r="D217" s="18" t="s">
        <v>318</v>
      </c>
      <c r="E217" s="19" t="str">
        <f>IFERROR(VLOOKUP(C217,SRA!B:I,8,0),"")</f>
        <v>CLT</v>
      </c>
      <c r="F217" s="21" t="s">
        <v>735</v>
      </c>
      <c r="G217" s="19" t="str">
        <f>IFERROR(VLOOKUP(VLOOKUP(C217,SRA!B:F,5,0),FUNÇÃO!A:B,2,0),"")</f>
        <v>AUX. LABORATORIO</v>
      </c>
      <c r="H217" s="17">
        <f>IFERROR(VLOOKUP(C217,SRA!B:T,18,0),"")</f>
        <v>1016.16</v>
      </c>
      <c r="I217" s="17">
        <f>IFERROR(VLOOKUP(C217,SRA!B:T,19,0),"")</f>
        <v>0</v>
      </c>
      <c r="J217" s="17">
        <f>IFERROR(VLOOKUP(C217,JANEIRO!B:F,3,0),"")</f>
        <v>2124.4299999999998</v>
      </c>
      <c r="K217" s="17">
        <f t="shared" si="9"/>
        <v>1443.9899999999998</v>
      </c>
      <c r="L217" s="17">
        <f>IFERROR(VLOOKUP(C217,JANEIRO!B:F,5,0),"")</f>
        <v>680.44</v>
      </c>
    </row>
    <row r="218" spans="2:12">
      <c r="B218" s="19">
        <f t="shared" si="8"/>
        <v>210</v>
      </c>
      <c r="C218" s="19">
        <v>3348</v>
      </c>
      <c r="D218" s="18" t="s">
        <v>428</v>
      </c>
      <c r="E218" s="19" t="str">
        <f>IFERROR(VLOOKUP(C218,SRA!B:I,8,0),"")</f>
        <v>CLT</v>
      </c>
      <c r="F218" s="21" t="s">
        <v>735</v>
      </c>
      <c r="G218" s="19" t="str">
        <f>IFERROR(VLOOKUP(VLOOKUP(C218,SRA!B:F,5,0),FUNÇÃO!A:B,2,0),"")</f>
        <v>OP. DE PROD. IND.(B)</v>
      </c>
      <c r="H218" s="17">
        <f>IFERROR(VLOOKUP(C218,SRA!B:T,18,0),"")</f>
        <v>1116.19</v>
      </c>
      <c r="I218" s="17">
        <f>IFERROR(VLOOKUP(C218,SRA!B:T,19,0),"")</f>
        <v>0</v>
      </c>
      <c r="J218" s="17">
        <f>IFERROR(VLOOKUP(C218,JANEIRO!B:F,3,0),"")</f>
        <v>2132.7600000000002</v>
      </c>
      <c r="K218" s="17">
        <f t="shared" si="9"/>
        <v>1584.4100000000003</v>
      </c>
      <c r="L218" s="17">
        <f>IFERROR(VLOOKUP(C218,JANEIRO!B:F,5,0),"")</f>
        <v>548.35</v>
      </c>
    </row>
    <row r="219" spans="2:12">
      <c r="B219" s="19">
        <f t="shared" si="8"/>
        <v>211</v>
      </c>
      <c r="C219" s="19">
        <v>2836</v>
      </c>
      <c r="D219" s="18" t="s">
        <v>501</v>
      </c>
      <c r="E219" s="19" t="str">
        <f>IFERROR(VLOOKUP(C219,SRA!B:I,8,0),"")</f>
        <v>CLT</v>
      </c>
      <c r="F219" s="21" t="s">
        <v>735</v>
      </c>
      <c r="G219" s="19" t="str">
        <f>IFERROR(VLOOKUP(VLOOKUP(C219,SRA!B:F,5,0),FUNÇÃO!A:B,2,0),"")</f>
        <v>TEC. EM ADM. E FIN.</v>
      </c>
      <c r="H219" s="17">
        <f>IFERROR(VLOOKUP(C219,SRA!B:T,18,0),"")</f>
        <v>1564</v>
      </c>
      <c r="I219" s="17">
        <f>IFERROR(VLOOKUP(C219,SRA!B:T,19,0),"")</f>
        <v>169.49</v>
      </c>
      <c r="J219" s="17">
        <f>IFERROR(VLOOKUP(C219,JANEIRO!B:F,3,0),"")</f>
        <v>2149.4499999999998</v>
      </c>
      <c r="K219" s="17">
        <f t="shared" si="9"/>
        <v>1025.0999999999999</v>
      </c>
      <c r="L219" s="17">
        <f>IFERROR(VLOOKUP(C219,JANEIRO!B:F,5,0),"")</f>
        <v>1124.3499999999999</v>
      </c>
    </row>
    <row r="220" spans="2:12">
      <c r="B220" s="19">
        <f t="shared" si="8"/>
        <v>212</v>
      </c>
      <c r="C220" s="19">
        <v>3062</v>
      </c>
      <c r="D220" s="18" t="s">
        <v>326</v>
      </c>
      <c r="E220" s="19" t="str">
        <f>IFERROR(VLOOKUP(C220,SRA!B:I,8,0),"")</f>
        <v>CLT</v>
      </c>
      <c r="F220" s="21" t="s">
        <v>735</v>
      </c>
      <c r="G220" s="19" t="str">
        <f>IFERROR(VLOOKUP(VLOOKUP(C220,SRA!B:F,5,0),FUNÇÃO!A:B,2,0),"")</f>
        <v>AUX. LABORATORIO</v>
      </c>
      <c r="H220" s="17">
        <f>IFERROR(VLOOKUP(C220,SRA!B:T,18,0),"")</f>
        <v>1016.16</v>
      </c>
      <c r="I220" s="17">
        <f>IFERROR(VLOOKUP(C220,SRA!B:T,19,0),"")</f>
        <v>0</v>
      </c>
      <c r="J220" s="17">
        <f>IFERROR(VLOOKUP(C220,JANEIRO!B:F,3,0),"")</f>
        <v>2158.4499999999998</v>
      </c>
      <c r="K220" s="17">
        <f t="shared" si="9"/>
        <v>2158.4499999999998</v>
      </c>
      <c r="L220" s="17">
        <f>IFERROR(VLOOKUP(C220,JANEIRO!B:F,5,0),"")</f>
        <v>0</v>
      </c>
    </row>
    <row r="221" spans="2:12">
      <c r="B221" s="19">
        <f t="shared" si="8"/>
        <v>213</v>
      </c>
      <c r="C221" s="19">
        <v>2661</v>
      </c>
      <c r="D221" s="18" t="s">
        <v>200</v>
      </c>
      <c r="E221" s="19" t="str">
        <f>IFERROR(VLOOKUP(C221,SRA!B:I,8,0),"")</f>
        <v>CLT</v>
      </c>
      <c r="F221" s="21" t="s">
        <v>735</v>
      </c>
      <c r="G221" s="19" t="str">
        <f>IFERROR(VLOOKUP(VLOOKUP(C221,SRA!B:F,5,0),FUNÇÃO!A:B,2,0),"")</f>
        <v>OP. DE PROD. IND.</v>
      </c>
      <c r="H221" s="17">
        <f>IFERROR(VLOOKUP(C221,SRA!B:T,18,0),"")</f>
        <v>1230.58</v>
      </c>
      <c r="I221" s="17">
        <f>IFERROR(VLOOKUP(C221,SRA!B:T,19,0),"")</f>
        <v>0</v>
      </c>
      <c r="J221" s="17">
        <f>IFERROR(VLOOKUP(C221,JANEIRO!B:F,3,0),"")</f>
        <v>2162.5500000000002</v>
      </c>
      <c r="K221" s="17">
        <f t="shared" si="9"/>
        <v>1640.7700000000002</v>
      </c>
      <c r="L221" s="17">
        <f>IFERROR(VLOOKUP(C221,JANEIRO!B:F,5,0),"")</f>
        <v>521.78</v>
      </c>
    </row>
    <row r="222" spans="2:12">
      <c r="B222" s="19">
        <f t="shared" si="8"/>
        <v>214</v>
      </c>
      <c r="C222" s="19">
        <v>1749</v>
      </c>
      <c r="D222" s="18" t="s">
        <v>73</v>
      </c>
      <c r="E222" s="19" t="str">
        <f>IFERROR(VLOOKUP(C222,SRA!B:I,8,0),"")</f>
        <v>CLT</v>
      </c>
      <c r="F222" s="21" t="s">
        <v>735</v>
      </c>
      <c r="G222" s="19" t="str">
        <f>IFERROR(VLOOKUP(VLOOKUP(C222,SRA!B:F,5,0),FUNÇÃO!A:B,2,0),"")</f>
        <v>TEC. EM ADM. E FIN.</v>
      </c>
      <c r="H222" s="17">
        <f>IFERROR(VLOOKUP(C222,SRA!B:T,18,0),"")</f>
        <v>1810.53</v>
      </c>
      <c r="I222" s="17">
        <f>IFERROR(VLOOKUP(C222,SRA!B:T,19,0),"")</f>
        <v>0</v>
      </c>
      <c r="J222" s="17">
        <f>IFERROR(VLOOKUP(C222,JANEIRO!B:F,3,0),"")</f>
        <v>2165</v>
      </c>
      <c r="K222" s="17">
        <f t="shared" si="9"/>
        <v>637.5</v>
      </c>
      <c r="L222" s="17">
        <f>IFERROR(VLOOKUP(C222,JANEIRO!B:F,5,0),"")</f>
        <v>1527.5</v>
      </c>
    </row>
    <row r="223" spans="2:12">
      <c r="B223" s="19">
        <f t="shared" si="8"/>
        <v>215</v>
      </c>
      <c r="C223" s="19">
        <v>2470</v>
      </c>
      <c r="D223" s="18" t="s">
        <v>167</v>
      </c>
      <c r="E223" s="19" t="str">
        <f>IFERROR(VLOOKUP(C223,SRA!B:I,8,0),"")</f>
        <v>CLT</v>
      </c>
      <c r="F223" s="21" t="s">
        <v>735</v>
      </c>
      <c r="G223" s="19" t="str">
        <f>IFERROR(VLOOKUP(VLOOKUP(C223,SRA!B:F,5,0),FUNÇÃO!A:B,2,0),"")</f>
        <v>TEC.EM MAN. ELE. IND</v>
      </c>
      <c r="H223" s="17">
        <f>IFERROR(VLOOKUP(C223,SRA!B:T,18,0),"")</f>
        <v>1489.51</v>
      </c>
      <c r="I223" s="17">
        <f>IFERROR(VLOOKUP(C223,SRA!B:T,19,0),"")</f>
        <v>0</v>
      </c>
      <c r="J223" s="17">
        <f>IFERROR(VLOOKUP(C223,JANEIRO!B:F,3,0),"")</f>
        <v>2172.58</v>
      </c>
      <c r="K223" s="17">
        <f t="shared" si="9"/>
        <v>586.54</v>
      </c>
      <c r="L223" s="17">
        <f>IFERROR(VLOOKUP(C223,JANEIRO!B:F,5,0),"")</f>
        <v>1586.04</v>
      </c>
    </row>
    <row r="224" spans="2:12">
      <c r="B224" s="19">
        <f t="shared" si="8"/>
        <v>216</v>
      </c>
      <c r="C224" s="19">
        <v>2921</v>
      </c>
      <c r="D224" s="18" t="s">
        <v>280</v>
      </c>
      <c r="E224" s="19" t="str">
        <f>IFERROR(VLOOKUP(C224,SRA!B:I,8,0),"")</f>
        <v>CLT</v>
      </c>
      <c r="F224" s="21" t="s">
        <v>735</v>
      </c>
      <c r="G224" s="19" t="str">
        <f>IFERROR(VLOOKUP(VLOOKUP(C224,SRA!B:F,5,0),FUNÇÃO!A:B,2,0),"")</f>
        <v>OP. DE PROD. IND.</v>
      </c>
      <c r="H224" s="17">
        <f>IFERROR(VLOOKUP(C224,SRA!B:T,18,0),"")</f>
        <v>1171.98</v>
      </c>
      <c r="I224" s="17">
        <f>IFERROR(VLOOKUP(C224,SRA!B:T,19,0),"")</f>
        <v>0</v>
      </c>
      <c r="J224" s="17">
        <f>IFERROR(VLOOKUP(C224,JANEIRO!B:F,3,0),"")</f>
        <v>2174.73</v>
      </c>
      <c r="K224" s="17">
        <f t="shared" si="9"/>
        <v>2174.73</v>
      </c>
      <c r="L224" s="17">
        <f>IFERROR(VLOOKUP(C224,JANEIRO!B:F,5,0),"")</f>
        <v>0</v>
      </c>
    </row>
    <row r="225" spans="2:12">
      <c r="B225" s="19">
        <f t="shared" si="8"/>
        <v>217</v>
      </c>
      <c r="C225" s="19">
        <v>3150</v>
      </c>
      <c r="D225" s="18" t="s">
        <v>346</v>
      </c>
      <c r="E225" s="19" t="str">
        <f>IFERROR(VLOOKUP(C225,SRA!B:I,8,0),"")</f>
        <v>CLT</v>
      </c>
      <c r="F225" s="21" t="s">
        <v>735</v>
      </c>
      <c r="G225" s="19" t="str">
        <f>IFERROR(VLOOKUP(VLOOKUP(C225,SRA!B:F,5,0),FUNÇÃO!A:B,2,0),"")</f>
        <v>OP. DE PROD. IND.</v>
      </c>
      <c r="H225" s="17">
        <f>IFERROR(VLOOKUP(C225,SRA!B:T,18,0),"")</f>
        <v>1016.16</v>
      </c>
      <c r="I225" s="17">
        <f>IFERROR(VLOOKUP(C225,SRA!B:T,19,0),"")</f>
        <v>0</v>
      </c>
      <c r="J225" s="17">
        <f>IFERROR(VLOOKUP(C225,JANEIRO!B:F,3,0),"")</f>
        <v>2191.9899999999998</v>
      </c>
      <c r="K225" s="17">
        <f t="shared" si="9"/>
        <v>2191.9899999999998</v>
      </c>
      <c r="L225" s="17">
        <f>IFERROR(VLOOKUP(C225,JANEIRO!B:F,5,0),"")</f>
        <v>0</v>
      </c>
    </row>
    <row r="226" spans="2:12">
      <c r="B226" s="19">
        <f t="shared" si="8"/>
        <v>218</v>
      </c>
      <c r="C226" s="19">
        <v>2983</v>
      </c>
      <c r="D226" s="18" t="s">
        <v>296</v>
      </c>
      <c r="E226" s="19" t="str">
        <f>IFERROR(VLOOKUP(C226,SRA!B:I,8,0),"")</f>
        <v>CLT</v>
      </c>
      <c r="F226" s="21" t="s">
        <v>735</v>
      </c>
      <c r="G226" s="19" t="str">
        <f>IFERROR(VLOOKUP(VLOOKUP(C226,SRA!B:F,5,0),FUNÇÃO!A:B,2,0),"")</f>
        <v>TEC EM SEG DO TRAB.</v>
      </c>
      <c r="H226" s="17">
        <f>IFERROR(VLOOKUP(C226,SRA!B:T,18,0),"")</f>
        <v>1489.51</v>
      </c>
      <c r="I226" s="17">
        <f>IFERROR(VLOOKUP(C226,SRA!B:T,19,0),"")</f>
        <v>708.95</v>
      </c>
      <c r="J226" s="17">
        <f>IFERROR(VLOOKUP(C226,JANEIRO!B:F,3,0),"")</f>
        <v>2198.46</v>
      </c>
      <c r="K226" s="17">
        <f t="shared" si="9"/>
        <v>924.82999999999993</v>
      </c>
      <c r="L226" s="17">
        <f>IFERROR(VLOOKUP(C226,JANEIRO!B:F,5,0),"")</f>
        <v>1273.6300000000001</v>
      </c>
    </row>
    <row r="227" spans="2:12">
      <c r="B227" s="19">
        <f t="shared" si="8"/>
        <v>219</v>
      </c>
      <c r="C227" s="19">
        <v>2991</v>
      </c>
      <c r="D227" s="18" t="s">
        <v>299</v>
      </c>
      <c r="E227" s="19" t="str">
        <f>IFERROR(VLOOKUP(C227,SRA!B:I,8,0),"")</f>
        <v>CLT</v>
      </c>
      <c r="F227" s="21" t="s">
        <v>735</v>
      </c>
      <c r="G227" s="19" t="str">
        <f>IFERROR(VLOOKUP(VLOOKUP(C227,SRA!B:F,5,0),FUNÇÃO!A:B,2,0),"")</f>
        <v>TEC. CONTABIL</v>
      </c>
      <c r="H227" s="17">
        <f>IFERROR(VLOOKUP(C227,SRA!B:T,18,0),"")</f>
        <v>1489.51</v>
      </c>
      <c r="I227" s="17">
        <f>IFERROR(VLOOKUP(C227,SRA!B:T,19,0),"")</f>
        <v>708.95</v>
      </c>
      <c r="J227" s="17">
        <f>IFERROR(VLOOKUP(C227,JANEIRO!B:F,3,0),"")</f>
        <v>2198.46</v>
      </c>
      <c r="K227" s="17">
        <f t="shared" si="9"/>
        <v>618.90000000000009</v>
      </c>
      <c r="L227" s="17">
        <f>IFERROR(VLOOKUP(C227,JANEIRO!B:F,5,0),"")</f>
        <v>1579.56</v>
      </c>
    </row>
    <row r="228" spans="2:12">
      <c r="B228" s="19">
        <f t="shared" si="8"/>
        <v>220</v>
      </c>
      <c r="C228" s="19">
        <v>1483</v>
      </c>
      <c r="D228" s="18" t="s">
        <v>51</v>
      </c>
      <c r="E228" s="19" t="str">
        <f>IFERROR(VLOOKUP(C228,SRA!B:I,8,0),"")</f>
        <v>CLT</v>
      </c>
      <c r="F228" s="21" t="s">
        <v>735</v>
      </c>
      <c r="G228" s="19" t="str">
        <f>IFERROR(VLOOKUP(VLOOKUP(C228,SRA!B:F,5,0),FUNÇÃO!A:B,2,0),"")</f>
        <v>OP. DE PROD. IND.</v>
      </c>
      <c r="H228" s="17">
        <f>IFERROR(VLOOKUP(C228,SRA!B:T,18,0),"")</f>
        <v>1649.11</v>
      </c>
      <c r="I228" s="17">
        <f>IFERROR(VLOOKUP(C228,SRA!B:T,19,0),"")</f>
        <v>0</v>
      </c>
      <c r="J228" s="17">
        <f>IFERROR(VLOOKUP(C228,JANEIRO!B:F,3,0),"")</f>
        <v>2207.06</v>
      </c>
      <c r="K228" s="17">
        <f t="shared" si="9"/>
        <v>2207.06</v>
      </c>
      <c r="L228" s="17">
        <f>IFERROR(VLOOKUP(C228,JANEIRO!B:F,5,0),"")</f>
        <v>0</v>
      </c>
    </row>
    <row r="229" spans="2:12">
      <c r="B229" s="19">
        <f t="shared" si="8"/>
        <v>221</v>
      </c>
      <c r="C229" s="19">
        <v>2451</v>
      </c>
      <c r="D229" s="18" t="s">
        <v>164</v>
      </c>
      <c r="E229" s="19" t="str">
        <f>IFERROR(VLOOKUP(C229,SRA!B:I,8,0),"")</f>
        <v>CLT</v>
      </c>
      <c r="F229" s="21" t="s">
        <v>735</v>
      </c>
      <c r="G229" s="19" t="str">
        <f>IFERROR(VLOOKUP(VLOOKUP(C229,SRA!B:F,5,0),FUNÇÃO!A:B,2,0),"")</f>
        <v>OP. DE PROD. IND.</v>
      </c>
      <c r="H229" s="17">
        <f>IFERROR(VLOOKUP(C229,SRA!B:T,18,0),"")</f>
        <v>1292.1300000000001</v>
      </c>
      <c r="I229" s="17">
        <f>IFERROR(VLOOKUP(C229,SRA!B:T,19,0),"")</f>
        <v>0</v>
      </c>
      <c r="J229" s="17">
        <f>IFERROR(VLOOKUP(C229,JANEIRO!B:F,3,0),"")</f>
        <v>2208.36</v>
      </c>
      <c r="K229" s="17">
        <f t="shared" si="9"/>
        <v>1753.23</v>
      </c>
      <c r="L229" s="17">
        <f>IFERROR(VLOOKUP(C229,JANEIRO!B:F,5,0),"")</f>
        <v>455.13</v>
      </c>
    </row>
    <row r="230" spans="2:12">
      <c r="B230" s="19">
        <f t="shared" si="8"/>
        <v>222</v>
      </c>
      <c r="C230" s="19">
        <v>2129</v>
      </c>
      <c r="D230" s="18" t="s">
        <v>114</v>
      </c>
      <c r="E230" s="19" t="str">
        <f>IFERROR(VLOOKUP(C230,SRA!B:I,8,0),"")</f>
        <v>CLT</v>
      </c>
      <c r="F230" s="21" t="s">
        <v>735</v>
      </c>
      <c r="G230" s="19" t="str">
        <f>IFERROR(VLOOKUP(VLOOKUP(C230,SRA!B:F,5,0),FUNÇÃO!A:B,2,0),"")</f>
        <v>TEC UTI TRA EFLUENTE</v>
      </c>
      <c r="H230" s="17">
        <f>IFERROR(VLOOKUP(C230,SRA!B:T,18,0),"")</f>
        <v>1564</v>
      </c>
      <c r="I230" s="17">
        <f>IFERROR(VLOOKUP(C230,SRA!B:T,19,0),"")</f>
        <v>0</v>
      </c>
      <c r="J230" s="17">
        <f>IFERROR(VLOOKUP(C230,JANEIRO!B:F,3,0),"")</f>
        <v>2209.3000000000002</v>
      </c>
      <c r="K230" s="17">
        <f t="shared" si="9"/>
        <v>928.75000000000023</v>
      </c>
      <c r="L230" s="17">
        <f>IFERROR(VLOOKUP(C230,JANEIRO!B:F,5,0),"")</f>
        <v>1280.55</v>
      </c>
    </row>
    <row r="231" spans="2:12">
      <c r="B231" s="19">
        <f t="shared" si="8"/>
        <v>223</v>
      </c>
      <c r="C231" s="19">
        <v>2363</v>
      </c>
      <c r="D231" s="18" t="s">
        <v>146</v>
      </c>
      <c r="E231" s="19" t="str">
        <f>IFERROR(VLOOKUP(C231,SRA!B:I,8,0),"")</f>
        <v>CLT</v>
      </c>
      <c r="F231" s="21" t="s">
        <v>735</v>
      </c>
      <c r="G231" s="19" t="str">
        <f>IFERROR(VLOOKUP(VLOOKUP(C231,SRA!B:F,5,0),FUNÇÃO!A:B,2,0),"")</f>
        <v>OP. DE PROD. IND.</v>
      </c>
      <c r="H231" s="17">
        <f>IFERROR(VLOOKUP(C231,SRA!B:T,18,0),"")</f>
        <v>1292.1300000000001</v>
      </c>
      <c r="I231" s="17">
        <f>IFERROR(VLOOKUP(C231,SRA!B:T,19,0),"")</f>
        <v>0</v>
      </c>
      <c r="J231" s="17">
        <f>IFERROR(VLOOKUP(C231,JANEIRO!B:F,3,0),"")</f>
        <v>2212.42</v>
      </c>
      <c r="K231" s="17">
        <f t="shared" si="9"/>
        <v>1993.49</v>
      </c>
      <c r="L231" s="17">
        <f>IFERROR(VLOOKUP(C231,JANEIRO!B:F,5,0),"")</f>
        <v>218.93</v>
      </c>
    </row>
    <row r="232" spans="2:12">
      <c r="B232" s="19">
        <f t="shared" si="8"/>
        <v>224</v>
      </c>
      <c r="C232" s="19">
        <v>1650</v>
      </c>
      <c r="D232" s="18" t="s">
        <v>66</v>
      </c>
      <c r="E232" s="19" t="str">
        <f>IFERROR(VLOOKUP(C232,SRA!B:I,8,0),"")</f>
        <v>CLT</v>
      </c>
      <c r="F232" s="21" t="s">
        <v>735</v>
      </c>
      <c r="G232" s="19" t="str">
        <f>IFERROR(VLOOKUP(VLOOKUP(C232,SRA!B:F,5,0),FUNÇÃO!A:B,2,0),"")</f>
        <v>OP. DE PROD. IND.</v>
      </c>
      <c r="H232" s="17">
        <f>IFERROR(VLOOKUP(C232,SRA!B:T,18,0),"")</f>
        <v>1649.11</v>
      </c>
      <c r="I232" s="17">
        <f>IFERROR(VLOOKUP(C232,SRA!B:T,19,0),"")</f>
        <v>0</v>
      </c>
      <c r="J232" s="17">
        <f>IFERROR(VLOOKUP(C232,JANEIRO!B:F,3,0),"")</f>
        <v>2213.9499999999998</v>
      </c>
      <c r="K232" s="17">
        <f t="shared" si="9"/>
        <v>2213.9499999999998</v>
      </c>
      <c r="L232" s="17">
        <f>IFERROR(VLOOKUP(C232,JANEIRO!B:F,5,0),"")</f>
        <v>0</v>
      </c>
    </row>
    <row r="233" spans="2:12">
      <c r="B233" s="19">
        <f t="shared" si="8"/>
        <v>225</v>
      </c>
      <c r="C233" s="19">
        <v>1596</v>
      </c>
      <c r="D233" s="18" t="s">
        <v>62</v>
      </c>
      <c r="E233" s="19" t="str">
        <f>IFERROR(VLOOKUP(C233,SRA!B:I,8,0),"")</f>
        <v>CLT</v>
      </c>
      <c r="F233" s="21" t="s">
        <v>735</v>
      </c>
      <c r="G233" s="19" t="str">
        <f>IFERROR(VLOOKUP(VLOOKUP(C233,SRA!B:F,5,0),FUNÇÃO!A:B,2,0),"")</f>
        <v>TELEFONISTA</v>
      </c>
      <c r="H233" s="17">
        <f>IFERROR(VLOOKUP(C233,SRA!B:T,18,0),"")</f>
        <v>2004.51</v>
      </c>
      <c r="I233" s="17">
        <f>IFERROR(VLOOKUP(C233,SRA!B:T,19,0),"")</f>
        <v>0</v>
      </c>
      <c r="J233" s="17">
        <f>IFERROR(VLOOKUP(C233,JANEIRO!B:F,3,0),"")</f>
        <v>2232.2800000000002</v>
      </c>
      <c r="K233" s="17">
        <f t="shared" si="9"/>
        <v>1550.7500000000002</v>
      </c>
      <c r="L233" s="17">
        <f>IFERROR(VLOOKUP(C233,JANEIRO!B:F,5,0),"")</f>
        <v>681.53</v>
      </c>
    </row>
    <row r="234" spans="2:12">
      <c r="B234" s="19">
        <f t="shared" si="8"/>
        <v>226</v>
      </c>
      <c r="C234" s="19">
        <v>1916</v>
      </c>
      <c r="D234" s="18" t="s">
        <v>461</v>
      </c>
      <c r="E234" s="19" t="str">
        <f>IFERROR(VLOOKUP(C234,SRA!B:I,8,0),"")</f>
        <v>CLT</v>
      </c>
      <c r="F234" s="21" t="s">
        <v>735</v>
      </c>
      <c r="G234" s="19" t="str">
        <f>IFERROR(VLOOKUP(VLOOKUP(C234,SRA!B:F,5,0),FUNÇÃO!A:B,2,0),"")</f>
        <v>TEC.ADM.FINANCAS II</v>
      </c>
      <c r="H234" s="17">
        <f>IFERROR(VLOOKUP(C234,SRA!B:T,18,0),"")</f>
        <v>2238.34</v>
      </c>
      <c r="I234" s="17">
        <f>IFERROR(VLOOKUP(C234,SRA!B:T,19,0),"")</f>
        <v>0</v>
      </c>
      <c r="J234" s="17">
        <f>IFERROR(VLOOKUP(C234,JANEIRO!B:F,3,0),"")</f>
        <v>2238.34</v>
      </c>
      <c r="K234" s="17">
        <f t="shared" si="9"/>
        <v>1055.7500000000002</v>
      </c>
      <c r="L234" s="17">
        <f>IFERROR(VLOOKUP(C234,JANEIRO!B:F,5,0),"")</f>
        <v>1182.5899999999999</v>
      </c>
    </row>
    <row r="235" spans="2:12">
      <c r="B235" s="19">
        <f t="shared" si="8"/>
        <v>227</v>
      </c>
      <c r="C235" s="19">
        <v>2143</v>
      </c>
      <c r="D235" s="18" t="s">
        <v>122</v>
      </c>
      <c r="E235" s="19" t="str">
        <f>IFERROR(VLOOKUP(C235,SRA!B:I,8,0),"")</f>
        <v>CLT</v>
      </c>
      <c r="F235" s="21" t="s">
        <v>735</v>
      </c>
      <c r="G235" s="19" t="str">
        <f>IFERROR(VLOOKUP(VLOOKUP(C235,SRA!B:F,5,0),FUNÇÃO!A:B,2,0),"")</f>
        <v>OP. DE PROD. IND.</v>
      </c>
      <c r="H235" s="17">
        <f>IFERROR(VLOOKUP(C235,SRA!B:T,18,0),"")</f>
        <v>1570.58</v>
      </c>
      <c r="I235" s="17">
        <f>IFERROR(VLOOKUP(C235,SRA!B:T,19,0),"")</f>
        <v>0</v>
      </c>
      <c r="J235" s="17">
        <f>IFERROR(VLOOKUP(C235,JANEIRO!B:F,3,0),"")</f>
        <v>2238.98</v>
      </c>
      <c r="K235" s="17">
        <f t="shared" si="9"/>
        <v>2238.98</v>
      </c>
      <c r="L235" s="17">
        <f>IFERROR(VLOOKUP(C235,JANEIRO!B:F,5,0),"")</f>
        <v>0</v>
      </c>
    </row>
    <row r="236" spans="2:12">
      <c r="B236" s="19">
        <f t="shared" si="8"/>
        <v>228</v>
      </c>
      <c r="C236" s="19">
        <v>1071</v>
      </c>
      <c r="D236" s="18" t="s">
        <v>21</v>
      </c>
      <c r="E236" s="19" t="str">
        <f>IFERROR(VLOOKUP(C236,SRA!B:I,8,0),"")</f>
        <v>CLT</v>
      </c>
      <c r="F236" s="21" t="s">
        <v>735</v>
      </c>
      <c r="G236" s="19" t="str">
        <f>IFERROR(VLOOKUP(VLOOKUP(C236,SRA!B:F,5,0),FUNÇÃO!A:B,2,0),"")</f>
        <v>OP. DE PROD. IND.</v>
      </c>
      <c r="H236" s="17">
        <f>IFERROR(VLOOKUP(C236,SRA!B:T,18,0),"")</f>
        <v>1649.11</v>
      </c>
      <c r="I236" s="17">
        <f>IFERROR(VLOOKUP(C236,SRA!B:T,19,0),"")</f>
        <v>0</v>
      </c>
      <c r="J236" s="17">
        <f>IFERROR(VLOOKUP(C236,JANEIRO!B:F,3,0),"")</f>
        <v>2241.15</v>
      </c>
      <c r="K236" s="17">
        <f t="shared" si="9"/>
        <v>2241.15</v>
      </c>
      <c r="L236" s="17">
        <f>IFERROR(VLOOKUP(C236,JANEIRO!B:F,5,0),"")</f>
        <v>0</v>
      </c>
    </row>
    <row r="237" spans="2:12">
      <c r="B237" s="19">
        <f t="shared" si="8"/>
        <v>229</v>
      </c>
      <c r="C237" s="19">
        <v>3039</v>
      </c>
      <c r="D237" s="18" t="s">
        <v>319</v>
      </c>
      <c r="E237" s="19" t="str">
        <f>IFERROR(VLOOKUP(C237,SRA!B:I,8,0),"")</f>
        <v>CLT</v>
      </c>
      <c r="F237" s="21" t="s">
        <v>735</v>
      </c>
      <c r="G237" s="19" t="str">
        <f>IFERROR(VLOOKUP(VLOOKUP(C237,SRA!B:F,5,0),FUNÇÃO!A:B,2,0),"")</f>
        <v>TEC. EM OPTICA</v>
      </c>
      <c r="H237" s="17">
        <f>IFERROR(VLOOKUP(C237,SRA!B:T,18,0),"")</f>
        <v>1489.51</v>
      </c>
      <c r="I237" s="17">
        <f>IFERROR(VLOOKUP(C237,SRA!B:T,19,0),"")</f>
        <v>0</v>
      </c>
      <c r="J237" s="17">
        <f>IFERROR(VLOOKUP(C237,JANEIRO!B:F,3,0),"")</f>
        <v>2247.88</v>
      </c>
      <c r="K237" s="17">
        <f t="shared" si="9"/>
        <v>1986.0100000000002</v>
      </c>
      <c r="L237" s="17">
        <f>IFERROR(VLOOKUP(C237,JANEIRO!B:F,5,0),"")</f>
        <v>261.87</v>
      </c>
    </row>
    <row r="238" spans="2:12">
      <c r="B238" s="19">
        <f t="shared" si="8"/>
        <v>230</v>
      </c>
      <c r="C238" s="19">
        <v>3040</v>
      </c>
      <c r="D238" s="18" t="s">
        <v>320</v>
      </c>
      <c r="E238" s="19" t="str">
        <f>IFERROR(VLOOKUP(C238,SRA!B:I,8,0),"")</f>
        <v>CLT</v>
      </c>
      <c r="F238" s="21" t="s">
        <v>735</v>
      </c>
      <c r="G238" s="19" t="str">
        <f>IFERROR(VLOOKUP(VLOOKUP(C238,SRA!B:F,5,0),FUNÇÃO!A:B,2,0),"")</f>
        <v>TEC. EM OPTICA</v>
      </c>
      <c r="H238" s="17">
        <f>IFERROR(VLOOKUP(C238,SRA!B:T,18,0),"")</f>
        <v>1489.51</v>
      </c>
      <c r="I238" s="17">
        <f>IFERROR(VLOOKUP(C238,SRA!B:T,19,0),"")</f>
        <v>0</v>
      </c>
      <c r="J238" s="17">
        <f>IFERROR(VLOOKUP(C238,JANEIRO!B:F,3,0),"")</f>
        <v>2247.88</v>
      </c>
      <c r="K238" s="17">
        <f t="shared" si="9"/>
        <v>2030.45</v>
      </c>
      <c r="L238" s="17">
        <f>IFERROR(VLOOKUP(C238,JANEIRO!B:F,5,0),"")</f>
        <v>217.43</v>
      </c>
    </row>
    <row r="239" spans="2:12">
      <c r="B239" s="19">
        <f t="shared" si="8"/>
        <v>231</v>
      </c>
      <c r="C239" s="19">
        <v>2541</v>
      </c>
      <c r="D239" s="18" t="s">
        <v>185</v>
      </c>
      <c r="E239" s="19" t="str">
        <f>IFERROR(VLOOKUP(C239,SRA!B:I,8,0),"")</f>
        <v>CLT</v>
      </c>
      <c r="F239" s="21" t="s">
        <v>735</v>
      </c>
      <c r="G239" s="19" t="str">
        <f>IFERROR(VLOOKUP(VLOOKUP(C239,SRA!B:F,5,0),FUNÇÃO!A:B,2,0),"")</f>
        <v>OP. DE PROD. IND.</v>
      </c>
      <c r="H239" s="17">
        <f>IFERROR(VLOOKUP(C239,SRA!B:T,18,0),"")</f>
        <v>1292.1300000000001</v>
      </c>
      <c r="I239" s="17">
        <f>IFERROR(VLOOKUP(C239,SRA!B:T,19,0),"")</f>
        <v>0</v>
      </c>
      <c r="J239" s="17">
        <f>IFERROR(VLOOKUP(C239,JANEIRO!B:F,3,0),"")</f>
        <v>2267.34</v>
      </c>
      <c r="K239" s="17">
        <f t="shared" si="9"/>
        <v>1935.69</v>
      </c>
      <c r="L239" s="17">
        <f>IFERROR(VLOOKUP(C239,JANEIRO!B:F,5,0),"")</f>
        <v>331.65</v>
      </c>
    </row>
    <row r="240" spans="2:12">
      <c r="B240" s="19">
        <f t="shared" si="8"/>
        <v>232</v>
      </c>
      <c r="C240" s="19">
        <v>2490</v>
      </c>
      <c r="D240" s="18" t="s">
        <v>169</v>
      </c>
      <c r="E240" s="19" t="str">
        <f>IFERROR(VLOOKUP(C240,SRA!B:I,8,0),"")</f>
        <v>CLT</v>
      </c>
      <c r="F240" s="21" t="s">
        <v>735</v>
      </c>
      <c r="G240" s="19" t="str">
        <f>IFERROR(VLOOKUP(VLOOKUP(C240,SRA!B:F,5,0),FUNÇÃO!A:B,2,0),"")</f>
        <v>TEC. EM ADM. E FIN.</v>
      </c>
      <c r="H240" s="17">
        <f>IFERROR(VLOOKUP(C240,SRA!B:T,18,0),"")</f>
        <v>1564</v>
      </c>
      <c r="I240" s="17">
        <f>IFERROR(VLOOKUP(C240,SRA!B:T,19,0),"")</f>
        <v>708.95</v>
      </c>
      <c r="J240" s="17">
        <f>IFERROR(VLOOKUP(C240,JANEIRO!B:F,3,0),"")</f>
        <v>2272.9499999999998</v>
      </c>
      <c r="K240" s="17">
        <f t="shared" si="9"/>
        <v>503.73999999999978</v>
      </c>
      <c r="L240" s="17">
        <f>IFERROR(VLOOKUP(C240,JANEIRO!B:F,5,0),"")</f>
        <v>1769.21</v>
      </c>
    </row>
    <row r="241" spans="2:12">
      <c r="B241" s="19">
        <f t="shared" si="8"/>
        <v>233</v>
      </c>
      <c r="C241" s="19">
        <v>2659</v>
      </c>
      <c r="D241" s="18" t="s">
        <v>199</v>
      </c>
      <c r="E241" s="19" t="str">
        <f>IFERROR(VLOOKUP(C241,SRA!B:I,8,0),"")</f>
        <v>CLT</v>
      </c>
      <c r="F241" s="21" t="s">
        <v>735</v>
      </c>
      <c r="G241" s="19" t="str">
        <f>IFERROR(VLOOKUP(VLOOKUP(C241,SRA!B:F,5,0),FUNÇÃO!A:B,2,0),"")</f>
        <v>TEC. EM ADM. E FIN.</v>
      </c>
      <c r="H241" s="17">
        <f>IFERROR(VLOOKUP(C241,SRA!B:T,18,0),"")</f>
        <v>1564</v>
      </c>
      <c r="I241" s="17">
        <f>IFERROR(VLOOKUP(C241,SRA!B:T,19,0),"")</f>
        <v>708.95</v>
      </c>
      <c r="J241" s="17">
        <f>IFERROR(VLOOKUP(C241,JANEIRO!B:F,3,0),"")</f>
        <v>2272.9499999999998</v>
      </c>
      <c r="K241" s="17">
        <f t="shared" si="9"/>
        <v>1051.4199999999998</v>
      </c>
      <c r="L241" s="17">
        <f>IFERROR(VLOOKUP(C241,JANEIRO!B:F,5,0),"")</f>
        <v>1221.53</v>
      </c>
    </row>
    <row r="242" spans="2:12">
      <c r="B242" s="19">
        <f t="shared" si="8"/>
        <v>234</v>
      </c>
      <c r="C242" s="19">
        <v>2665</v>
      </c>
      <c r="D242" s="18" t="s">
        <v>202</v>
      </c>
      <c r="E242" s="19" t="str">
        <f>IFERROR(VLOOKUP(C242,SRA!B:I,8,0),"")</f>
        <v>CLT</v>
      </c>
      <c r="F242" s="21" t="s">
        <v>735</v>
      </c>
      <c r="G242" s="19" t="str">
        <f>IFERROR(VLOOKUP(VLOOKUP(C242,SRA!B:F,5,0),FUNÇÃO!A:B,2,0),"")</f>
        <v>TEC. EM ADM. E FIN.</v>
      </c>
      <c r="H242" s="17">
        <f>IFERROR(VLOOKUP(C242,SRA!B:T,18,0),"")</f>
        <v>1564</v>
      </c>
      <c r="I242" s="17">
        <f>IFERROR(VLOOKUP(C242,SRA!B:T,19,0),"")</f>
        <v>708.95</v>
      </c>
      <c r="J242" s="17">
        <f>IFERROR(VLOOKUP(C242,JANEIRO!B:F,3,0),"")</f>
        <v>2272.9499999999998</v>
      </c>
      <c r="K242" s="17">
        <f t="shared" si="9"/>
        <v>940.13999999999987</v>
      </c>
      <c r="L242" s="17">
        <f>IFERROR(VLOOKUP(C242,JANEIRO!B:F,5,0),"")</f>
        <v>1332.81</v>
      </c>
    </row>
    <row r="243" spans="2:12">
      <c r="B243" s="19">
        <f t="shared" si="8"/>
        <v>235</v>
      </c>
      <c r="C243" s="19">
        <v>2709</v>
      </c>
      <c r="D243" s="18" t="s">
        <v>214</v>
      </c>
      <c r="E243" s="19" t="str">
        <f>IFERROR(VLOOKUP(C243,SRA!B:I,8,0),"")</f>
        <v>CLT</v>
      </c>
      <c r="F243" s="21" t="s">
        <v>735</v>
      </c>
      <c r="G243" s="19" t="str">
        <f>IFERROR(VLOOKUP(VLOOKUP(C243,SRA!B:F,5,0),FUNÇÃO!A:B,2,0),"")</f>
        <v>TEC. EM ADM. E FIN.</v>
      </c>
      <c r="H243" s="17">
        <f>IFERROR(VLOOKUP(C243,SRA!B:T,18,0),"")</f>
        <v>1564</v>
      </c>
      <c r="I243" s="17">
        <f>IFERROR(VLOOKUP(C243,SRA!B:T,19,0),"")</f>
        <v>708.95</v>
      </c>
      <c r="J243" s="17">
        <f>IFERROR(VLOOKUP(C243,JANEIRO!B:F,3,0),"")</f>
        <v>2272.9499999999998</v>
      </c>
      <c r="K243" s="17">
        <f t="shared" si="9"/>
        <v>1119.79</v>
      </c>
      <c r="L243" s="17">
        <f>IFERROR(VLOOKUP(C243,JANEIRO!B:F,5,0),"")</f>
        <v>1153.1599999999999</v>
      </c>
    </row>
    <row r="244" spans="2:12">
      <c r="B244" s="19">
        <f t="shared" si="8"/>
        <v>236</v>
      </c>
      <c r="C244" s="19">
        <v>2941</v>
      </c>
      <c r="D244" s="18" t="s">
        <v>290</v>
      </c>
      <c r="E244" s="19" t="str">
        <f>IFERROR(VLOOKUP(C244,SRA!B:I,8,0),"")</f>
        <v>CLT</v>
      </c>
      <c r="F244" s="21" t="s">
        <v>735</v>
      </c>
      <c r="G244" s="19" t="str">
        <f>IFERROR(VLOOKUP(VLOOKUP(C244,SRA!B:F,5,0),FUNÇÃO!A:B,2,0),"")</f>
        <v>TEC. EM ADM. E FIN.</v>
      </c>
      <c r="H244" s="17">
        <f>IFERROR(VLOOKUP(C244,SRA!B:T,18,0),"")</f>
        <v>1564</v>
      </c>
      <c r="I244" s="17">
        <f>IFERROR(VLOOKUP(C244,SRA!B:T,19,0),"")</f>
        <v>708.95</v>
      </c>
      <c r="J244" s="17">
        <f>IFERROR(VLOOKUP(C244,JANEIRO!B:F,3,0),"")</f>
        <v>2272.9499999999998</v>
      </c>
      <c r="K244" s="17">
        <f t="shared" si="9"/>
        <v>1101.6299999999999</v>
      </c>
      <c r="L244" s="17">
        <f>IFERROR(VLOOKUP(C244,JANEIRO!B:F,5,0),"")</f>
        <v>1171.32</v>
      </c>
    </row>
    <row r="245" spans="2:12">
      <c r="B245" s="19">
        <f t="shared" si="8"/>
        <v>237</v>
      </c>
      <c r="C245" s="19">
        <v>2136</v>
      </c>
      <c r="D245" s="18" t="s">
        <v>118</v>
      </c>
      <c r="E245" s="19" t="str">
        <f>IFERROR(VLOOKUP(C245,SRA!B:I,8,0),"")</f>
        <v>CLT</v>
      </c>
      <c r="F245" s="21" t="s">
        <v>735</v>
      </c>
      <c r="G245" s="19" t="str">
        <f>IFERROR(VLOOKUP(VLOOKUP(C245,SRA!B:F,5,0),FUNÇÃO!A:B,2,0),"")</f>
        <v>ASS. DE SERVICOS</v>
      </c>
      <c r="H245" s="17">
        <f>IFERROR(VLOOKUP(C245,SRA!B:T,18,0),"")</f>
        <v>1570.58</v>
      </c>
      <c r="I245" s="17">
        <f>IFERROR(VLOOKUP(C245,SRA!B:T,19,0),"")</f>
        <v>708.95</v>
      </c>
      <c r="J245" s="17">
        <f>IFERROR(VLOOKUP(C245,JANEIRO!B:F,3,0),"")</f>
        <v>2279.5300000000002</v>
      </c>
      <c r="K245" s="17">
        <f t="shared" si="9"/>
        <v>788.38000000000011</v>
      </c>
      <c r="L245" s="17">
        <f>IFERROR(VLOOKUP(C245,JANEIRO!B:F,5,0),"")</f>
        <v>1491.15</v>
      </c>
    </row>
    <row r="246" spans="2:12">
      <c r="B246" s="19">
        <f t="shared" si="8"/>
        <v>238</v>
      </c>
      <c r="C246" s="19">
        <v>2014</v>
      </c>
      <c r="D246" s="18" t="s">
        <v>94</v>
      </c>
      <c r="E246" s="19" t="str">
        <f>IFERROR(VLOOKUP(C246,SRA!B:I,8,0),"")</f>
        <v>CLT</v>
      </c>
      <c r="F246" s="21" t="s">
        <v>735</v>
      </c>
      <c r="G246" s="19" t="str">
        <f>IFERROR(VLOOKUP(VLOOKUP(C246,SRA!B:F,5,0),FUNÇÃO!A:B,2,0),"")</f>
        <v>OP. DE PROD. IND.</v>
      </c>
      <c r="H246" s="17">
        <f>IFERROR(VLOOKUP(C246,SRA!B:T,18,0),"")</f>
        <v>1909.06</v>
      </c>
      <c r="I246" s="17">
        <f>IFERROR(VLOOKUP(C246,SRA!B:T,19,0),"")</f>
        <v>0</v>
      </c>
      <c r="J246" s="17">
        <f>IFERROR(VLOOKUP(C246,JANEIRO!B:F,3,0),"")</f>
        <v>2290.87</v>
      </c>
      <c r="K246" s="17">
        <f t="shared" si="9"/>
        <v>1611.2399999999998</v>
      </c>
      <c r="L246" s="17">
        <f>IFERROR(VLOOKUP(C246,JANEIRO!B:F,5,0),"")</f>
        <v>679.63</v>
      </c>
    </row>
    <row r="247" spans="2:12">
      <c r="B247" s="19">
        <f t="shared" si="8"/>
        <v>239</v>
      </c>
      <c r="C247" s="19">
        <v>2539</v>
      </c>
      <c r="D247" s="18" t="s">
        <v>184</v>
      </c>
      <c r="E247" s="19" t="str">
        <f>IFERROR(VLOOKUP(C247,SRA!B:I,8,0),"")</f>
        <v>CLT</v>
      </c>
      <c r="F247" s="21" t="s">
        <v>735</v>
      </c>
      <c r="G247" s="19" t="str">
        <f>IFERROR(VLOOKUP(VLOOKUP(C247,SRA!B:F,5,0),FUNÇÃO!A:B,2,0),"")</f>
        <v>OP. DE PROD. IND.(C)</v>
      </c>
      <c r="H247" s="17">
        <f>IFERROR(VLOOKUP(C247,SRA!B:T,18,0),"")</f>
        <v>1495.8</v>
      </c>
      <c r="I247" s="17">
        <f>IFERROR(VLOOKUP(C247,SRA!B:T,19,0),"")</f>
        <v>0</v>
      </c>
      <c r="J247" s="17">
        <f>IFERROR(VLOOKUP(C247,JANEIRO!B:F,3,0),"")</f>
        <v>2292.37</v>
      </c>
      <c r="K247" s="17">
        <f t="shared" si="9"/>
        <v>2292.37</v>
      </c>
      <c r="L247" s="17">
        <f>IFERROR(VLOOKUP(C247,JANEIRO!B:F,5,0),"")</f>
        <v>0</v>
      </c>
    </row>
    <row r="248" spans="2:12">
      <c r="B248" s="19">
        <f t="shared" si="8"/>
        <v>240</v>
      </c>
      <c r="C248" s="19">
        <v>3112</v>
      </c>
      <c r="D248" s="18" t="s">
        <v>335</v>
      </c>
      <c r="E248" s="19" t="str">
        <f>IFERROR(VLOOKUP(C248,SRA!B:I,8,0),"")</f>
        <v>CLT</v>
      </c>
      <c r="F248" s="21" t="s">
        <v>735</v>
      </c>
      <c r="G248" s="19" t="str">
        <f>IFERROR(VLOOKUP(VLOOKUP(C248,SRA!B:F,5,0),FUNÇÃO!A:B,2,0),"")</f>
        <v>TEC. EM INFORMATICA</v>
      </c>
      <c r="H248" s="17">
        <f>IFERROR(VLOOKUP(C248,SRA!B:T,18,0),"")</f>
        <v>1489.51</v>
      </c>
      <c r="I248" s="17">
        <f>IFERROR(VLOOKUP(C248,SRA!B:T,19,0),"")</f>
        <v>0</v>
      </c>
      <c r="J248" s="17">
        <f>IFERROR(VLOOKUP(C248,JANEIRO!B:F,3,0),"")</f>
        <v>2299.73</v>
      </c>
      <c r="K248" s="17">
        <f t="shared" si="9"/>
        <v>1044.3399999999999</v>
      </c>
      <c r="L248" s="17">
        <f>IFERROR(VLOOKUP(C248,JANEIRO!B:F,5,0),"")</f>
        <v>1255.3900000000001</v>
      </c>
    </row>
    <row r="249" spans="2:12">
      <c r="B249" s="19">
        <f t="shared" si="8"/>
        <v>241</v>
      </c>
      <c r="C249" s="19">
        <v>3017</v>
      </c>
      <c r="D249" s="18" t="s">
        <v>311</v>
      </c>
      <c r="E249" s="19" t="str">
        <f>IFERROR(VLOOKUP(C249,SRA!B:I,8,0),"")</f>
        <v>CLT</v>
      </c>
      <c r="F249" s="21" t="s">
        <v>735</v>
      </c>
      <c r="G249" s="19" t="str">
        <f>IFERROR(VLOOKUP(VLOOKUP(C249,SRA!B:F,5,0),FUNÇÃO!A:B,2,0),"")</f>
        <v>TEC.EM QUALIDADE IND</v>
      </c>
      <c r="H249" s="17">
        <f>IFERROR(VLOOKUP(C249,SRA!B:T,18,0),"")</f>
        <v>1489.51</v>
      </c>
      <c r="I249" s="17">
        <f>IFERROR(VLOOKUP(C249,SRA!B:T,19,0),"")</f>
        <v>0</v>
      </c>
      <c r="J249" s="17">
        <f>IFERROR(VLOOKUP(C249,JANEIRO!B:F,3,0),"")</f>
        <v>2307.14</v>
      </c>
      <c r="K249" s="17">
        <f t="shared" si="9"/>
        <v>2307.14</v>
      </c>
      <c r="L249" s="17">
        <f>IFERROR(VLOOKUP(C249,JANEIRO!B:F,5,0),"")</f>
        <v>0</v>
      </c>
    </row>
    <row r="250" spans="2:12">
      <c r="B250" s="19">
        <f t="shared" si="8"/>
        <v>242</v>
      </c>
      <c r="C250" s="19">
        <v>2707</v>
      </c>
      <c r="D250" s="18" t="s">
        <v>213</v>
      </c>
      <c r="E250" s="19" t="str">
        <f>IFERROR(VLOOKUP(C250,SRA!B:I,8,0),"")</f>
        <v>CLT</v>
      </c>
      <c r="F250" s="21" t="s">
        <v>735</v>
      </c>
      <c r="G250" s="19" t="str">
        <f>IFERROR(VLOOKUP(VLOOKUP(C250,SRA!B:F,5,0),FUNÇÃO!A:B,2,0),"")</f>
        <v>TEC. EM ADM. E FIN.</v>
      </c>
      <c r="H250" s="17">
        <f>IFERROR(VLOOKUP(C250,SRA!B:T,18,0),"")</f>
        <v>1564</v>
      </c>
      <c r="I250" s="17">
        <f>IFERROR(VLOOKUP(C250,SRA!B:T,19,0),"")</f>
        <v>708.95</v>
      </c>
      <c r="J250" s="17">
        <f>IFERROR(VLOOKUP(C250,JANEIRO!B:F,3,0),"")</f>
        <v>2323.46</v>
      </c>
      <c r="K250" s="17">
        <f t="shared" si="9"/>
        <v>882.88000000000011</v>
      </c>
      <c r="L250" s="17">
        <f>IFERROR(VLOOKUP(C250,JANEIRO!B:F,5,0),"")</f>
        <v>1440.58</v>
      </c>
    </row>
    <row r="251" spans="2:12">
      <c r="B251" s="19">
        <f t="shared" si="8"/>
        <v>243</v>
      </c>
      <c r="C251" s="19">
        <v>2926</v>
      </c>
      <c r="D251" s="18" t="s">
        <v>283</v>
      </c>
      <c r="E251" s="19" t="str">
        <f>IFERROR(VLOOKUP(C251,SRA!B:I,8,0),"")</f>
        <v>CLT</v>
      </c>
      <c r="F251" s="21" t="s">
        <v>735</v>
      </c>
      <c r="G251" s="19" t="str">
        <f>IFERROR(VLOOKUP(VLOOKUP(C251,SRA!B:F,5,0),FUNÇÃO!A:B,2,0),"")</f>
        <v>OP. DE PROD. IND.</v>
      </c>
      <c r="H251" s="17">
        <f>IFERROR(VLOOKUP(C251,SRA!B:T,18,0),"")</f>
        <v>1292.1500000000001</v>
      </c>
      <c r="I251" s="17">
        <f>IFERROR(VLOOKUP(C251,SRA!B:T,19,0),"")</f>
        <v>0</v>
      </c>
      <c r="J251" s="17">
        <f>IFERROR(VLOOKUP(C251,JANEIRO!B:F,3,0),"")</f>
        <v>2344.14</v>
      </c>
      <c r="K251" s="17">
        <f t="shared" si="9"/>
        <v>2026.9099999999999</v>
      </c>
      <c r="L251" s="17">
        <f>IFERROR(VLOOKUP(C251,JANEIRO!B:F,5,0),"")</f>
        <v>317.23</v>
      </c>
    </row>
    <row r="252" spans="2:12">
      <c r="B252" s="19">
        <f t="shared" si="8"/>
        <v>244</v>
      </c>
      <c r="C252" s="19">
        <v>2710</v>
      </c>
      <c r="D252" s="18" t="s">
        <v>215</v>
      </c>
      <c r="E252" s="19" t="str">
        <f>IFERROR(VLOOKUP(C252,SRA!B:I,8,0),"")</f>
        <v>CLT</v>
      </c>
      <c r="F252" s="21" t="s">
        <v>735</v>
      </c>
      <c r="G252" s="19" t="str">
        <f>IFERROR(VLOOKUP(VLOOKUP(C252,SRA!B:F,5,0),FUNÇÃO!A:B,2,0),"")</f>
        <v>TEC. EM ADM. E FIN.</v>
      </c>
      <c r="H252" s="17">
        <f>IFERROR(VLOOKUP(C252,SRA!B:T,18,0),"")</f>
        <v>1642.22</v>
      </c>
      <c r="I252" s="17">
        <f>IFERROR(VLOOKUP(C252,SRA!B:T,19,0),"")</f>
        <v>708.95</v>
      </c>
      <c r="J252" s="17">
        <f>IFERROR(VLOOKUP(C252,JANEIRO!B:F,3,0),"")</f>
        <v>2351.17</v>
      </c>
      <c r="K252" s="17">
        <f t="shared" si="9"/>
        <v>478.86000000000013</v>
      </c>
      <c r="L252" s="17">
        <f>IFERROR(VLOOKUP(C252,JANEIRO!B:F,5,0),"")</f>
        <v>1872.31</v>
      </c>
    </row>
    <row r="253" spans="2:12">
      <c r="B253" s="19">
        <f t="shared" si="8"/>
        <v>245</v>
      </c>
      <c r="C253" s="19">
        <v>3354</v>
      </c>
      <c r="D253" s="18" t="s">
        <v>433</v>
      </c>
      <c r="E253" s="19" t="str">
        <f>IFERROR(VLOOKUP(C253,SRA!B:I,8,0),"")</f>
        <v>CLT</v>
      </c>
      <c r="F253" s="21" t="s">
        <v>735</v>
      </c>
      <c r="G253" s="19" t="str">
        <f>IFERROR(VLOOKUP(VLOOKUP(C253,SRA!B:F,5,0),FUNÇÃO!A:B,2,0),"")</f>
        <v>OP. DE PROD. IND.</v>
      </c>
      <c r="H253" s="17">
        <f>IFERROR(VLOOKUP(C253,SRA!B:T,18,0),"")</f>
        <v>1016.16</v>
      </c>
      <c r="I253" s="17">
        <f>IFERROR(VLOOKUP(C253,SRA!B:T,19,0),"")</f>
        <v>0</v>
      </c>
      <c r="J253" s="17">
        <f>IFERROR(VLOOKUP(C253,JANEIRO!B:F,3,0),"")</f>
        <v>2393.88</v>
      </c>
      <c r="K253" s="17">
        <f t="shared" si="9"/>
        <v>1356.7</v>
      </c>
      <c r="L253" s="17">
        <f>IFERROR(VLOOKUP(C253,JANEIRO!B:F,5,0),"")</f>
        <v>1037.18</v>
      </c>
    </row>
    <row r="254" spans="2:12">
      <c r="B254" s="19">
        <f t="shared" si="8"/>
        <v>246</v>
      </c>
      <c r="C254" s="19">
        <v>1008</v>
      </c>
      <c r="D254" s="18" t="s">
        <v>16</v>
      </c>
      <c r="E254" s="19" t="str">
        <f>IFERROR(VLOOKUP(C254,SRA!B:I,8,0),"")</f>
        <v>CLT</v>
      </c>
      <c r="F254" s="21" t="s">
        <v>735</v>
      </c>
      <c r="G254" s="19" t="str">
        <f>IFERROR(VLOOKUP(VLOOKUP(C254,SRA!B:F,5,0),FUNÇÃO!A:B,2,0),"")</f>
        <v>ASS. DE SERVICOS</v>
      </c>
      <c r="H254" s="17">
        <f>IFERROR(VLOOKUP(C254,SRA!B:T,18,0),"")</f>
        <v>1731.55</v>
      </c>
      <c r="I254" s="17">
        <f>IFERROR(VLOOKUP(C254,SRA!B:T,19,0),"")</f>
        <v>0</v>
      </c>
      <c r="J254" s="17">
        <f>IFERROR(VLOOKUP(C254,JANEIRO!B:F,3,0),"")</f>
        <v>2395.31</v>
      </c>
      <c r="K254" s="17">
        <f t="shared" si="9"/>
        <v>2395.31</v>
      </c>
      <c r="L254" s="17">
        <f>IFERROR(VLOOKUP(C254,JANEIRO!B:F,5,0),"")</f>
        <v>0</v>
      </c>
    </row>
    <row r="255" spans="2:12">
      <c r="B255" s="19">
        <f t="shared" si="8"/>
        <v>247</v>
      </c>
      <c r="C255" s="19">
        <v>2160</v>
      </c>
      <c r="D255" s="18" t="s">
        <v>130</v>
      </c>
      <c r="E255" s="19" t="str">
        <f>IFERROR(VLOOKUP(C255,SRA!B:I,8,0),"")</f>
        <v>CLT</v>
      </c>
      <c r="F255" s="21" t="s">
        <v>735</v>
      </c>
      <c r="G255" s="19" t="str">
        <f>IFERROR(VLOOKUP(VLOOKUP(C255,SRA!B:F,5,0),FUNÇÃO!A:B,2,0),"")</f>
        <v>TEC.EM MAN. MEC. IND</v>
      </c>
      <c r="H255" s="17">
        <f>IFERROR(VLOOKUP(C255,SRA!B:T,18,0),"")</f>
        <v>2200.7199999999998</v>
      </c>
      <c r="I255" s="17">
        <f>IFERROR(VLOOKUP(C255,SRA!B:T,19,0),"")</f>
        <v>0</v>
      </c>
      <c r="J255" s="17">
        <f>IFERROR(VLOOKUP(C255,JANEIRO!B:F,3,0),"")</f>
        <v>2403.5500000000002</v>
      </c>
      <c r="K255" s="17">
        <f t="shared" si="9"/>
        <v>794.26000000000022</v>
      </c>
      <c r="L255" s="17">
        <f>IFERROR(VLOOKUP(C255,JANEIRO!B:F,5,0),"")</f>
        <v>1609.29</v>
      </c>
    </row>
    <row r="256" spans="2:12">
      <c r="B256" s="19">
        <f t="shared" si="8"/>
        <v>248</v>
      </c>
      <c r="C256" s="19">
        <v>3349</v>
      </c>
      <c r="D256" s="18" t="s">
        <v>429</v>
      </c>
      <c r="E256" s="19" t="str">
        <f>IFERROR(VLOOKUP(C256,SRA!B:I,8,0),"")</f>
        <v>CLT</v>
      </c>
      <c r="F256" s="21" t="s">
        <v>735</v>
      </c>
      <c r="G256" s="19" t="str">
        <f>IFERROR(VLOOKUP(VLOOKUP(C256,SRA!B:F,5,0),FUNÇÃO!A:B,2,0),"")</f>
        <v>OP. DE PROD. IND.</v>
      </c>
      <c r="H256" s="17">
        <f>IFERROR(VLOOKUP(C256,SRA!B:T,18,0),"")</f>
        <v>1016.16</v>
      </c>
      <c r="I256" s="17">
        <f>IFERROR(VLOOKUP(C256,SRA!B:T,19,0),"")</f>
        <v>0</v>
      </c>
      <c r="J256" s="17">
        <f>IFERROR(VLOOKUP(C256,JANEIRO!B:F,3,0),"")</f>
        <v>2411.65</v>
      </c>
      <c r="K256" s="17">
        <f t="shared" si="9"/>
        <v>1374.42</v>
      </c>
      <c r="L256" s="17">
        <f>IFERROR(VLOOKUP(C256,JANEIRO!B:F,5,0),"")</f>
        <v>1037.23</v>
      </c>
    </row>
    <row r="257" spans="2:12">
      <c r="B257" s="19">
        <f t="shared" si="8"/>
        <v>249</v>
      </c>
      <c r="C257" s="19">
        <v>2860</v>
      </c>
      <c r="D257" s="18" t="s">
        <v>257</v>
      </c>
      <c r="E257" s="19" t="str">
        <f>IFERROR(VLOOKUP(C257,SRA!B:I,8,0),"")</f>
        <v>CLT</v>
      </c>
      <c r="F257" s="21" t="s">
        <v>735</v>
      </c>
      <c r="G257" s="19" t="str">
        <f>IFERROR(VLOOKUP(VLOOKUP(C257,SRA!B:F,5,0),FUNÇÃO!A:B,2,0),"")</f>
        <v>OP. DE PROD. IND.</v>
      </c>
      <c r="H257" s="17">
        <f>IFERROR(VLOOKUP(C257,SRA!B:T,18,0),"")</f>
        <v>1063.03</v>
      </c>
      <c r="I257" s="17">
        <f>IFERROR(VLOOKUP(C257,SRA!B:T,19,0),"")</f>
        <v>0</v>
      </c>
      <c r="J257" s="17">
        <f>IFERROR(VLOOKUP(C257,JANEIRO!B:F,3,0),"")</f>
        <v>2417.38</v>
      </c>
      <c r="K257" s="17">
        <f t="shared" si="9"/>
        <v>1511.91</v>
      </c>
      <c r="L257" s="17">
        <f>IFERROR(VLOOKUP(C257,JANEIRO!B:F,5,0),"")</f>
        <v>905.47</v>
      </c>
    </row>
    <row r="258" spans="2:12">
      <c r="B258" s="19">
        <f t="shared" si="8"/>
        <v>250</v>
      </c>
      <c r="C258" s="19">
        <v>2969</v>
      </c>
      <c r="D258" s="18" t="s">
        <v>294</v>
      </c>
      <c r="E258" s="19" t="str">
        <f>IFERROR(VLOOKUP(C258,SRA!B:I,8,0),"")</f>
        <v>CLT</v>
      </c>
      <c r="F258" s="21" t="s">
        <v>735</v>
      </c>
      <c r="G258" s="19" t="str">
        <f>IFERROR(VLOOKUP(VLOOKUP(C258,SRA!B:F,5,0),FUNÇÃO!A:B,2,0),"")</f>
        <v>TEC. EM ADM. E VEN.</v>
      </c>
      <c r="H258" s="17">
        <f>IFERROR(VLOOKUP(C258,SRA!B:T,18,0),"")</f>
        <v>1489.52</v>
      </c>
      <c r="I258" s="17">
        <f>IFERROR(VLOOKUP(C258,SRA!B:T,19,0),"")</f>
        <v>930.5</v>
      </c>
      <c r="J258" s="17">
        <f>IFERROR(VLOOKUP(C258,JANEIRO!B:F,3,0),"")</f>
        <v>2420.02</v>
      </c>
      <c r="K258" s="17">
        <f t="shared" si="9"/>
        <v>1194.71</v>
      </c>
      <c r="L258" s="17">
        <f>IFERROR(VLOOKUP(C258,JANEIRO!B:F,5,0),"")</f>
        <v>1225.31</v>
      </c>
    </row>
    <row r="259" spans="2:12">
      <c r="B259" s="19">
        <f t="shared" si="8"/>
        <v>251</v>
      </c>
      <c r="C259" s="19">
        <v>3173</v>
      </c>
      <c r="D259" s="18" t="s">
        <v>360</v>
      </c>
      <c r="E259" s="19" t="str">
        <f>IFERROR(VLOOKUP(C259,SRA!B:I,8,0),"")</f>
        <v>CLT</v>
      </c>
      <c r="F259" s="21" t="s">
        <v>735</v>
      </c>
      <c r="G259" s="19" t="str">
        <f>IFERROR(VLOOKUP(VLOOKUP(C259,SRA!B:F,5,0),FUNÇÃO!A:B,2,0),"")</f>
        <v>AUX. LABORATORIO</v>
      </c>
      <c r="H259" s="17">
        <f>IFERROR(VLOOKUP(C259,SRA!B:T,18,0),"")</f>
        <v>1016.16</v>
      </c>
      <c r="I259" s="17">
        <f>IFERROR(VLOOKUP(C259,SRA!B:T,19,0),"")</f>
        <v>0</v>
      </c>
      <c r="J259" s="17">
        <f>IFERROR(VLOOKUP(C259,JANEIRO!B:F,3,0),"")</f>
        <v>2431.4699999999998</v>
      </c>
      <c r="K259" s="17">
        <f t="shared" si="9"/>
        <v>1456.2199999999998</v>
      </c>
      <c r="L259" s="17">
        <f>IFERROR(VLOOKUP(C259,JANEIRO!B:F,5,0),"")</f>
        <v>975.25</v>
      </c>
    </row>
    <row r="260" spans="2:12">
      <c r="B260" s="19">
        <f t="shared" si="8"/>
        <v>252</v>
      </c>
      <c r="C260" s="19">
        <v>2870</v>
      </c>
      <c r="D260" s="18" t="s">
        <v>263</v>
      </c>
      <c r="E260" s="19" t="str">
        <f>IFERROR(VLOOKUP(C260,SRA!B:I,8,0),"")</f>
        <v>CLT</v>
      </c>
      <c r="F260" s="21" t="s">
        <v>735</v>
      </c>
      <c r="G260" s="19" t="str">
        <f>IFERROR(VLOOKUP(VLOOKUP(C260,SRA!B:F,5,0),FUNÇÃO!A:B,2,0),"")</f>
        <v>OP. DE PROD. IND.</v>
      </c>
      <c r="H260" s="17">
        <f>IFERROR(VLOOKUP(C260,SRA!B:T,18,0),"")</f>
        <v>1063.03</v>
      </c>
      <c r="I260" s="17">
        <f>IFERROR(VLOOKUP(C260,SRA!B:T,19,0),"")</f>
        <v>0</v>
      </c>
      <c r="J260" s="17">
        <f>IFERROR(VLOOKUP(C260,JANEIRO!B:F,3,0),"")</f>
        <v>2480.4</v>
      </c>
      <c r="K260" s="17">
        <f t="shared" si="9"/>
        <v>1503.8200000000002</v>
      </c>
      <c r="L260" s="17">
        <f>IFERROR(VLOOKUP(C260,JANEIRO!B:F,5,0),"")</f>
        <v>976.58</v>
      </c>
    </row>
    <row r="261" spans="2:12">
      <c r="B261" s="19">
        <f t="shared" si="8"/>
        <v>253</v>
      </c>
      <c r="C261" s="19">
        <v>3061</v>
      </c>
      <c r="D261" s="18" t="s">
        <v>325</v>
      </c>
      <c r="E261" s="19" t="str">
        <f>IFERROR(VLOOKUP(C261,SRA!B:I,8,0),"")</f>
        <v>CLT</v>
      </c>
      <c r="F261" s="21" t="s">
        <v>735</v>
      </c>
      <c r="G261" s="19" t="str">
        <f>IFERROR(VLOOKUP(VLOOKUP(C261,SRA!B:F,5,0),FUNÇÃO!A:B,2,0),"")</f>
        <v>TEC.EM QUALIDADE IND</v>
      </c>
      <c r="H261" s="17">
        <f>IFERROR(VLOOKUP(C261,SRA!B:T,18,0),"")</f>
        <v>1489.51</v>
      </c>
      <c r="I261" s="17">
        <f>IFERROR(VLOOKUP(C261,SRA!B:T,19,0),"")</f>
        <v>0</v>
      </c>
      <c r="J261" s="17">
        <f>IFERROR(VLOOKUP(C261,JANEIRO!B:F,3,0),"")</f>
        <v>2482.5100000000002</v>
      </c>
      <c r="K261" s="17">
        <f t="shared" si="9"/>
        <v>2025.7300000000002</v>
      </c>
      <c r="L261" s="17">
        <f>IFERROR(VLOOKUP(C261,JANEIRO!B:F,5,0),"")</f>
        <v>456.78</v>
      </c>
    </row>
    <row r="262" spans="2:12">
      <c r="B262" s="19">
        <f t="shared" si="8"/>
        <v>254</v>
      </c>
      <c r="C262" s="19">
        <v>3232</v>
      </c>
      <c r="D262" s="18" t="s">
        <v>378</v>
      </c>
      <c r="E262" s="19" t="str">
        <f>IFERROR(VLOOKUP(C262,SRA!B:I,8,0),"")</f>
        <v>CLT</v>
      </c>
      <c r="F262" s="21" t="s">
        <v>735</v>
      </c>
      <c r="G262" s="19" t="str">
        <f>IFERROR(VLOOKUP(VLOOKUP(C262,SRA!B:F,5,0),FUNÇÃO!A:B,2,0),"")</f>
        <v>TEC EM UTI CALDEIRA</v>
      </c>
      <c r="H262" s="17">
        <f>IFERROR(VLOOKUP(C262,SRA!B:T,18,0),"")</f>
        <v>1489.51</v>
      </c>
      <c r="I262" s="17">
        <f>IFERROR(VLOOKUP(C262,SRA!B:T,19,0),"")</f>
        <v>0</v>
      </c>
      <c r="J262" s="17">
        <f>IFERROR(VLOOKUP(C262,JANEIRO!B:F,3,0),"")</f>
        <v>2482.5100000000002</v>
      </c>
      <c r="K262" s="17">
        <f t="shared" si="9"/>
        <v>2057.84</v>
      </c>
      <c r="L262" s="17">
        <f>IFERROR(VLOOKUP(C262,JANEIRO!B:F,5,0),"")</f>
        <v>424.67</v>
      </c>
    </row>
    <row r="263" spans="2:12">
      <c r="B263" s="19">
        <f t="shared" si="8"/>
        <v>255</v>
      </c>
      <c r="C263" s="19">
        <v>2918</v>
      </c>
      <c r="D263" s="18" t="s">
        <v>279</v>
      </c>
      <c r="E263" s="19" t="str">
        <f>IFERROR(VLOOKUP(C263,SRA!B:I,8,0),"")</f>
        <v>CLT</v>
      </c>
      <c r="F263" s="21" t="s">
        <v>735</v>
      </c>
      <c r="G263" s="19" t="str">
        <f>IFERROR(VLOOKUP(VLOOKUP(C263,SRA!B:F,5,0),FUNÇÃO!A:B,2,0),"")</f>
        <v>OP. DE PROD. IND.</v>
      </c>
      <c r="H263" s="17">
        <f>IFERROR(VLOOKUP(C263,SRA!B:T,18,0),"")</f>
        <v>1063.03</v>
      </c>
      <c r="I263" s="17">
        <f>IFERROR(VLOOKUP(C263,SRA!B:T,19,0),"")</f>
        <v>0</v>
      </c>
      <c r="J263" s="17">
        <f>IFERROR(VLOOKUP(C263,JANEIRO!B:F,3,0),"")</f>
        <v>2489.9899999999998</v>
      </c>
      <c r="K263" s="17">
        <f t="shared" si="9"/>
        <v>1455.0599999999997</v>
      </c>
      <c r="L263" s="17">
        <f>IFERROR(VLOOKUP(C263,JANEIRO!B:F,5,0),"")</f>
        <v>1034.93</v>
      </c>
    </row>
    <row r="264" spans="2:12">
      <c r="B264" s="19">
        <f t="shared" si="8"/>
        <v>256</v>
      </c>
      <c r="C264" s="19">
        <v>1125</v>
      </c>
      <c r="D264" s="18" t="s">
        <v>24</v>
      </c>
      <c r="E264" s="19" t="str">
        <f>IFERROR(VLOOKUP(C264,SRA!B:I,8,0),"")</f>
        <v>CLT</v>
      </c>
      <c r="F264" s="21" t="s">
        <v>735</v>
      </c>
      <c r="G264" s="19" t="str">
        <f>IFERROR(VLOOKUP(VLOOKUP(C264,SRA!B:F,5,0),FUNÇÃO!A:B,2,0),"")</f>
        <v>ASS. DE SERVICOS</v>
      </c>
      <c r="H264" s="17">
        <f>IFERROR(VLOOKUP(C264,SRA!B:T,18,0),"")</f>
        <v>2436.5</v>
      </c>
      <c r="I264" s="17">
        <f>IFERROR(VLOOKUP(C264,SRA!B:T,19,0),"")</f>
        <v>0</v>
      </c>
      <c r="J264" s="17">
        <f>IFERROR(VLOOKUP(C264,JANEIRO!B:F,3,0),"")</f>
        <v>2490.64</v>
      </c>
      <c r="K264" s="17">
        <f t="shared" si="9"/>
        <v>1201.8799999999999</v>
      </c>
      <c r="L264" s="17">
        <f>IFERROR(VLOOKUP(C264,JANEIRO!B:F,5,0),"")</f>
        <v>1288.76</v>
      </c>
    </row>
    <row r="265" spans="2:12">
      <c r="B265" s="19">
        <f t="shared" si="8"/>
        <v>257</v>
      </c>
      <c r="C265" s="19">
        <v>2513</v>
      </c>
      <c r="D265" s="18" t="s">
        <v>179</v>
      </c>
      <c r="E265" s="19" t="str">
        <f>IFERROR(VLOOKUP(C265,SRA!B:I,8,0),"")</f>
        <v>CLT</v>
      </c>
      <c r="F265" s="21" t="s">
        <v>735</v>
      </c>
      <c r="G265" s="19" t="str">
        <f>IFERROR(VLOOKUP(VLOOKUP(C265,SRA!B:F,5,0),FUNÇÃO!A:B,2,0),"")</f>
        <v>TEC. EM ADM. E FIN.</v>
      </c>
      <c r="H265" s="17">
        <f>IFERROR(VLOOKUP(C265,SRA!B:T,18,0),"")</f>
        <v>1564</v>
      </c>
      <c r="I265" s="17">
        <f>IFERROR(VLOOKUP(C265,SRA!B:T,19,0),"")</f>
        <v>930.5</v>
      </c>
      <c r="J265" s="17">
        <f>IFERROR(VLOOKUP(C265,JANEIRO!B:F,3,0),"")</f>
        <v>2494.5</v>
      </c>
      <c r="K265" s="17">
        <f t="shared" si="9"/>
        <v>606.77</v>
      </c>
      <c r="L265" s="17">
        <f>IFERROR(VLOOKUP(C265,JANEIRO!B:F,5,0),"")</f>
        <v>1887.73</v>
      </c>
    </row>
    <row r="266" spans="2:12">
      <c r="B266" s="19">
        <f t="shared" si="8"/>
        <v>258</v>
      </c>
      <c r="C266" s="19">
        <v>2719</v>
      </c>
      <c r="D266" s="18" t="s">
        <v>462</v>
      </c>
      <c r="E266" s="19" t="str">
        <f>IFERROR(VLOOKUP(C266,SRA!B:I,8,0),"")</f>
        <v>CLT</v>
      </c>
      <c r="F266" s="21" t="s">
        <v>735</v>
      </c>
      <c r="G266" s="19" t="str">
        <f>IFERROR(VLOOKUP(VLOOKUP(C266,SRA!B:F,5,0),FUNÇÃO!A:B,2,0),"")</f>
        <v>TEC. EM ADM. E FIN.</v>
      </c>
      <c r="H266" s="17">
        <f>IFERROR(VLOOKUP(C266,SRA!B:T,18,0),"")</f>
        <v>1642.22</v>
      </c>
      <c r="I266" s="17">
        <f>IFERROR(VLOOKUP(C266,SRA!B:T,19,0),"")</f>
        <v>169.49</v>
      </c>
      <c r="J266" s="17">
        <f>IFERROR(VLOOKUP(C266,JANEIRO!B:F,3,0),"")</f>
        <v>2496.5</v>
      </c>
      <c r="K266" s="17">
        <f t="shared" si="9"/>
        <v>1045.94</v>
      </c>
      <c r="L266" s="17">
        <f>IFERROR(VLOOKUP(C266,JANEIRO!B:F,5,0),"")</f>
        <v>1450.56</v>
      </c>
    </row>
    <row r="267" spans="2:12">
      <c r="B267" s="19">
        <f t="shared" ref="B267:B330" si="10">B266+1</f>
        <v>259</v>
      </c>
      <c r="C267" s="19">
        <v>2943</v>
      </c>
      <c r="D267" s="18" t="s">
        <v>292</v>
      </c>
      <c r="E267" s="19" t="str">
        <f>IFERROR(VLOOKUP(C267,SRA!B:I,8,0),"")</f>
        <v>CLT</v>
      </c>
      <c r="F267" s="21" t="s">
        <v>735</v>
      </c>
      <c r="G267" s="19" t="str">
        <f>IFERROR(VLOOKUP(VLOOKUP(C267,SRA!B:F,5,0),FUNÇÃO!A:B,2,0),"")</f>
        <v>OP. DE PROD. IND.</v>
      </c>
      <c r="H267" s="17">
        <f>IFERROR(VLOOKUP(C267,SRA!B:T,18,0),"")</f>
        <v>1063.03</v>
      </c>
      <c r="I267" s="17">
        <f>IFERROR(VLOOKUP(C267,SRA!B:T,19,0),"")</f>
        <v>0</v>
      </c>
      <c r="J267" s="17">
        <f>IFERROR(VLOOKUP(C267,JANEIRO!B:F,3,0),"")</f>
        <v>2499.1799999999998</v>
      </c>
      <c r="K267" s="17">
        <f t="shared" si="9"/>
        <v>1574.0299999999997</v>
      </c>
      <c r="L267" s="17">
        <f>IFERROR(VLOOKUP(C267,JANEIRO!B:F,5,0),"")</f>
        <v>925.15</v>
      </c>
    </row>
    <row r="268" spans="2:12">
      <c r="B268" s="19">
        <f t="shared" si="10"/>
        <v>260</v>
      </c>
      <c r="C268" s="19">
        <v>3019</v>
      </c>
      <c r="D268" s="18" t="s">
        <v>312</v>
      </c>
      <c r="E268" s="19" t="str">
        <f>IFERROR(VLOOKUP(C268,SRA!B:I,8,0),"")</f>
        <v>CLT</v>
      </c>
      <c r="F268" s="21" t="s">
        <v>735</v>
      </c>
      <c r="G268" s="19" t="str">
        <f>IFERROR(VLOOKUP(VLOOKUP(C268,SRA!B:F,5,0),FUNÇÃO!A:B,2,0),"")</f>
        <v>TEC.EM QUALIDADE IND</v>
      </c>
      <c r="H268" s="17">
        <f>IFERROR(VLOOKUP(C268,SRA!B:T,18,0),"")</f>
        <v>1489.51</v>
      </c>
      <c r="I268" s="17">
        <f>IFERROR(VLOOKUP(C268,SRA!B:T,19,0),"")</f>
        <v>0</v>
      </c>
      <c r="J268" s="17">
        <f>IFERROR(VLOOKUP(C268,JANEIRO!B:F,3,0),"")</f>
        <v>2509.75</v>
      </c>
      <c r="K268" s="17">
        <f t="shared" si="9"/>
        <v>2009.38</v>
      </c>
      <c r="L268" s="17">
        <f>IFERROR(VLOOKUP(C268,JANEIRO!B:F,5,0),"")</f>
        <v>500.37</v>
      </c>
    </row>
    <row r="269" spans="2:12">
      <c r="B269" s="19">
        <f t="shared" si="10"/>
        <v>261</v>
      </c>
      <c r="C269" s="19">
        <v>3171</v>
      </c>
      <c r="D269" s="18" t="s">
        <v>358</v>
      </c>
      <c r="E269" s="19" t="str">
        <f>IFERROR(VLOOKUP(C269,SRA!B:I,8,0),"")</f>
        <v>CLT</v>
      </c>
      <c r="F269" s="21" t="s">
        <v>735</v>
      </c>
      <c r="G269" s="19" t="str">
        <f>IFERROR(VLOOKUP(VLOOKUP(C269,SRA!B:F,5,0),FUNÇÃO!A:B,2,0),"")</f>
        <v>TEC.EM QUALIDADE IND</v>
      </c>
      <c r="H269" s="17">
        <f>IFERROR(VLOOKUP(C269,SRA!B:T,18,0),"")</f>
        <v>1489.51</v>
      </c>
      <c r="I269" s="17">
        <f>IFERROR(VLOOKUP(C269,SRA!B:T,19,0),"")</f>
        <v>0</v>
      </c>
      <c r="J269" s="17">
        <f>IFERROR(VLOOKUP(C269,JANEIRO!B:F,3,0),"")</f>
        <v>2509.75</v>
      </c>
      <c r="K269" s="17">
        <f t="shared" si="9"/>
        <v>1986.0900000000001</v>
      </c>
      <c r="L269" s="17">
        <f>IFERROR(VLOOKUP(C269,JANEIRO!B:F,5,0),"")</f>
        <v>523.66</v>
      </c>
    </row>
    <row r="270" spans="2:12">
      <c r="B270" s="19">
        <f t="shared" si="10"/>
        <v>262</v>
      </c>
      <c r="C270" s="19">
        <v>2656</v>
      </c>
      <c r="D270" s="18" t="s">
        <v>198</v>
      </c>
      <c r="E270" s="19" t="str">
        <f>IFERROR(VLOOKUP(C270,SRA!B:I,8,0),"")</f>
        <v>CLT</v>
      </c>
      <c r="F270" s="21" t="s">
        <v>735</v>
      </c>
      <c r="G270" s="19" t="str">
        <f>IFERROR(VLOOKUP(VLOOKUP(C270,SRA!B:F,5,0),FUNÇÃO!A:B,2,0),"")</f>
        <v>TEC. EM ADM. E FIN.</v>
      </c>
      <c r="H270" s="17">
        <f>IFERROR(VLOOKUP(C270,SRA!B:T,18,0),"")</f>
        <v>1564</v>
      </c>
      <c r="I270" s="17">
        <f>IFERROR(VLOOKUP(C270,SRA!B:T,19,0),"")</f>
        <v>708.95</v>
      </c>
      <c r="J270" s="17">
        <f>IFERROR(VLOOKUP(C270,JANEIRO!B:F,3,0),"")</f>
        <v>2534.8200000000002</v>
      </c>
      <c r="K270" s="17">
        <f t="shared" si="9"/>
        <v>888.41000000000031</v>
      </c>
      <c r="L270" s="17">
        <f>IFERROR(VLOOKUP(C270,JANEIRO!B:F,5,0),"")</f>
        <v>1646.4099999999999</v>
      </c>
    </row>
    <row r="271" spans="2:12">
      <c r="B271" s="19">
        <f t="shared" si="10"/>
        <v>263</v>
      </c>
      <c r="C271" s="19">
        <v>2834</v>
      </c>
      <c r="D271" s="18" t="s">
        <v>246</v>
      </c>
      <c r="E271" s="19" t="str">
        <f>IFERROR(VLOOKUP(C271,SRA!B:I,8,0),"")</f>
        <v>CLT</v>
      </c>
      <c r="F271" s="21" t="s">
        <v>735</v>
      </c>
      <c r="G271" s="19" t="str">
        <f>IFERROR(VLOOKUP(VLOOKUP(C271,SRA!B:F,5,0),FUNÇÃO!A:B,2,0),"")</f>
        <v>TEC. EM ADM. E FIN.</v>
      </c>
      <c r="H271" s="17">
        <f>IFERROR(VLOOKUP(C271,SRA!B:T,18,0),"")</f>
        <v>1564</v>
      </c>
      <c r="I271" s="17">
        <f>IFERROR(VLOOKUP(C271,SRA!B:T,19,0),"")</f>
        <v>708.95</v>
      </c>
      <c r="J271" s="17">
        <f>IFERROR(VLOOKUP(C271,JANEIRO!B:F,3,0),"")</f>
        <v>2534.8200000000002</v>
      </c>
      <c r="K271" s="17">
        <f t="shared" si="9"/>
        <v>557.40000000000032</v>
      </c>
      <c r="L271" s="17">
        <f>IFERROR(VLOOKUP(C271,JANEIRO!B:F,5,0),"")</f>
        <v>1977.4199999999998</v>
      </c>
    </row>
    <row r="272" spans="2:12">
      <c r="B272" s="19">
        <f t="shared" si="10"/>
        <v>264</v>
      </c>
      <c r="C272" s="19">
        <v>1741</v>
      </c>
      <c r="D272" s="18" t="s">
        <v>72</v>
      </c>
      <c r="E272" s="19" t="str">
        <f>IFERROR(VLOOKUP(C272,SRA!B:I,8,0),"")</f>
        <v>CLT</v>
      </c>
      <c r="F272" s="21" t="s">
        <v>735</v>
      </c>
      <c r="G272" s="19" t="str">
        <f>IFERROR(VLOOKUP(VLOOKUP(C272,SRA!B:F,5,0),FUNÇÃO!A:B,2,0),"")</f>
        <v>OP. DE PROD. IND.</v>
      </c>
      <c r="H272" s="17">
        <f>IFERROR(VLOOKUP(C272,SRA!B:T,18,0),"")</f>
        <v>2558.31</v>
      </c>
      <c r="I272" s="17">
        <f>IFERROR(VLOOKUP(C272,SRA!B:T,19,0),"")</f>
        <v>0</v>
      </c>
      <c r="J272" s="17">
        <f>IFERROR(VLOOKUP(C272,JANEIRO!B:F,3,0),"")</f>
        <v>2558.31</v>
      </c>
      <c r="K272" s="17">
        <f t="shared" ref="K272:K335" si="11">J272-L272</f>
        <v>923.89999999999986</v>
      </c>
      <c r="L272" s="17">
        <f>IFERROR(VLOOKUP(C272,JANEIRO!B:F,5,0),"")</f>
        <v>1634.41</v>
      </c>
    </row>
    <row r="273" spans="2:12">
      <c r="B273" s="19">
        <f t="shared" si="10"/>
        <v>265</v>
      </c>
      <c r="C273" s="19">
        <v>2642</v>
      </c>
      <c r="D273" s="18" t="s">
        <v>197</v>
      </c>
      <c r="E273" s="19" t="str">
        <f>IFERROR(VLOOKUP(C273,SRA!B:I,8,0),"")</f>
        <v>CLT</v>
      </c>
      <c r="F273" s="21" t="s">
        <v>735</v>
      </c>
      <c r="G273" s="19" t="str">
        <f>IFERROR(VLOOKUP(VLOOKUP(C273,SRA!B:F,5,0),FUNÇÃO!A:B,2,0),"")</f>
        <v>TEC. EM ADM. E FIN.</v>
      </c>
      <c r="H273" s="17">
        <f>IFERROR(VLOOKUP(C273,SRA!B:T,18,0),"")</f>
        <v>1642.22</v>
      </c>
      <c r="I273" s="17">
        <f>IFERROR(VLOOKUP(C273,SRA!B:T,19,0),"")</f>
        <v>930.5</v>
      </c>
      <c r="J273" s="17">
        <f>IFERROR(VLOOKUP(C273,JANEIRO!B:F,3,0),"")</f>
        <v>2572.7199999999998</v>
      </c>
      <c r="K273" s="17">
        <f t="shared" si="11"/>
        <v>706.66999999999962</v>
      </c>
      <c r="L273" s="17">
        <f>IFERROR(VLOOKUP(C273,JANEIRO!B:F,5,0),"")</f>
        <v>1866.0500000000002</v>
      </c>
    </row>
    <row r="274" spans="2:12">
      <c r="B274" s="19">
        <f t="shared" si="10"/>
        <v>266</v>
      </c>
      <c r="C274" s="19">
        <v>2441</v>
      </c>
      <c r="D274" s="18" t="s">
        <v>161</v>
      </c>
      <c r="E274" s="19" t="str">
        <f>IFERROR(VLOOKUP(C274,SRA!B:I,8,0),"")</f>
        <v>CLT</v>
      </c>
      <c r="F274" s="21" t="s">
        <v>735</v>
      </c>
      <c r="G274" s="19" t="str">
        <f>IFERROR(VLOOKUP(VLOOKUP(C274,SRA!B:F,5,0),FUNÇÃO!A:B,2,0),"")</f>
        <v>OP. DE PROD. IND.(C)</v>
      </c>
      <c r="H274" s="17">
        <f>IFERROR(VLOOKUP(C274,SRA!B:T,18,0),"")</f>
        <v>1424.58</v>
      </c>
      <c r="I274" s="17">
        <f>IFERROR(VLOOKUP(C274,SRA!B:T,19,0),"")</f>
        <v>0</v>
      </c>
      <c r="J274" s="17">
        <f>IFERROR(VLOOKUP(C274,JANEIRO!B:F,3,0),"")</f>
        <v>2575.62</v>
      </c>
      <c r="K274" s="17">
        <f t="shared" si="11"/>
        <v>2157.5</v>
      </c>
      <c r="L274" s="17">
        <f>IFERROR(VLOOKUP(C274,JANEIRO!B:F,5,0),"")</f>
        <v>418.12</v>
      </c>
    </row>
    <row r="275" spans="2:12">
      <c r="B275" s="19">
        <f t="shared" si="10"/>
        <v>267</v>
      </c>
      <c r="C275" s="19">
        <v>2988</v>
      </c>
      <c r="D275" s="18" t="s">
        <v>297</v>
      </c>
      <c r="E275" s="19" t="str">
        <f>IFERROR(VLOOKUP(C275,SRA!B:I,8,0),"")</f>
        <v>CLT</v>
      </c>
      <c r="F275" s="21" t="s">
        <v>735</v>
      </c>
      <c r="G275" s="19" t="str">
        <f>IFERROR(VLOOKUP(VLOOKUP(C275,SRA!B:F,5,0),FUNÇÃO!A:B,2,0),"")</f>
        <v>ANALISTA FINANCEIRO</v>
      </c>
      <c r="H275" s="17">
        <f>IFERROR(VLOOKUP(C275,SRA!B:T,18,0),"")</f>
        <v>2591.58</v>
      </c>
      <c r="I275" s="17">
        <f>IFERROR(VLOOKUP(C275,SRA!B:T,19,0),"")</f>
        <v>0</v>
      </c>
      <c r="J275" s="17">
        <f>IFERROR(VLOOKUP(C275,JANEIRO!B:F,3,0),"")</f>
        <v>2591.58</v>
      </c>
      <c r="K275" s="17">
        <f t="shared" si="11"/>
        <v>1134.9099999999999</v>
      </c>
      <c r="L275" s="17">
        <f>IFERROR(VLOOKUP(C275,JANEIRO!B:F,5,0),"")</f>
        <v>1456.67</v>
      </c>
    </row>
    <row r="276" spans="2:12">
      <c r="B276" s="19">
        <f t="shared" si="10"/>
        <v>268</v>
      </c>
      <c r="C276" s="19">
        <v>3281</v>
      </c>
      <c r="D276" s="18" t="s">
        <v>399</v>
      </c>
      <c r="E276" s="19" t="str">
        <f>IFERROR(VLOOKUP(C276,SRA!B:I,8,0),"")</f>
        <v>CLT</v>
      </c>
      <c r="F276" s="21" t="s">
        <v>735</v>
      </c>
      <c r="G276" s="19" t="str">
        <f>IFERROR(VLOOKUP(VLOOKUP(C276,SRA!B:F,5,0),FUNÇÃO!A:B,2,0),"")</f>
        <v>TEC.EM MAN. ELE. IND</v>
      </c>
      <c r="H276" s="17">
        <f>IFERROR(VLOOKUP(C276,SRA!B:T,18,0),"")</f>
        <v>1489.51</v>
      </c>
      <c r="I276" s="17">
        <f>IFERROR(VLOOKUP(C276,SRA!B:T,19,0),"")</f>
        <v>0</v>
      </c>
      <c r="J276" s="17">
        <f>IFERROR(VLOOKUP(C276,JANEIRO!B:F,3,0),"")</f>
        <v>2600.61</v>
      </c>
      <c r="K276" s="17">
        <f t="shared" si="11"/>
        <v>530.19000000000005</v>
      </c>
      <c r="L276" s="17">
        <f>IFERROR(VLOOKUP(C276,JANEIRO!B:F,5,0),"")</f>
        <v>2070.42</v>
      </c>
    </row>
    <row r="277" spans="2:12">
      <c r="B277" s="19">
        <f t="shared" si="10"/>
        <v>269</v>
      </c>
      <c r="C277" s="19">
        <v>2559</v>
      </c>
      <c r="D277" s="18" t="s">
        <v>454</v>
      </c>
      <c r="E277" s="19" t="str">
        <f>IFERROR(VLOOKUP(C277,SRA!B:I,8,0),"")</f>
        <v>CLT</v>
      </c>
      <c r="F277" s="21" t="s">
        <v>735</v>
      </c>
      <c r="G277" s="19" t="str">
        <f>IFERROR(VLOOKUP(VLOOKUP(C277,SRA!B:F,5,0),FUNÇÃO!A:B,2,0),"")</f>
        <v>TEC. EM ADM. E FIN.</v>
      </c>
      <c r="H277" s="17">
        <f>IFERROR(VLOOKUP(C277,SRA!B:T,18,0),"")</f>
        <v>1564</v>
      </c>
      <c r="I277" s="17">
        <f>IFERROR(VLOOKUP(C277,SRA!B:T,19,0),"")</f>
        <v>0</v>
      </c>
      <c r="J277" s="17">
        <f>IFERROR(VLOOKUP(C277,JANEIRO!B:F,3,0),"")</f>
        <v>2606.67</v>
      </c>
      <c r="K277" s="17">
        <f t="shared" si="11"/>
        <v>2146.17</v>
      </c>
      <c r="L277" s="17">
        <f>IFERROR(VLOOKUP(C277,JANEIRO!B:F,5,0),"")</f>
        <v>460.5</v>
      </c>
    </row>
    <row r="278" spans="2:12">
      <c r="B278" s="19">
        <f t="shared" si="10"/>
        <v>270</v>
      </c>
      <c r="C278" s="19">
        <v>2682</v>
      </c>
      <c r="D278" s="18" t="s">
        <v>208</v>
      </c>
      <c r="E278" s="19" t="str">
        <f>IFERROR(VLOOKUP(C278,SRA!B:I,8,0),"")</f>
        <v>CLT</v>
      </c>
      <c r="F278" s="21" t="s">
        <v>735</v>
      </c>
      <c r="G278" s="19" t="str">
        <f>IFERROR(VLOOKUP(VLOOKUP(C278,SRA!B:F,5,0),FUNÇÃO!A:B,2,0),"")</f>
        <v>TEC. EM ADM. E FIN.</v>
      </c>
      <c r="H278" s="17">
        <f>IFERROR(VLOOKUP(C278,SRA!B:T,18,0),"")</f>
        <v>1564.01</v>
      </c>
      <c r="I278" s="17">
        <f>IFERROR(VLOOKUP(C278,SRA!B:T,19,0),"")</f>
        <v>0</v>
      </c>
      <c r="J278" s="17">
        <f>IFERROR(VLOOKUP(C278,JANEIRO!B:F,3,0),"")</f>
        <v>2606.69</v>
      </c>
      <c r="K278" s="17">
        <f t="shared" si="11"/>
        <v>2134.14</v>
      </c>
      <c r="L278" s="17">
        <f>IFERROR(VLOOKUP(C278,JANEIRO!B:F,5,0),"")</f>
        <v>472.55</v>
      </c>
    </row>
    <row r="279" spans="2:12">
      <c r="B279" s="19">
        <f t="shared" si="10"/>
        <v>271</v>
      </c>
      <c r="C279" s="19">
        <v>2775</v>
      </c>
      <c r="D279" s="18" t="s">
        <v>229</v>
      </c>
      <c r="E279" s="19" t="str">
        <f>IFERROR(VLOOKUP(C279,SRA!B:I,8,0),"")</f>
        <v>CLT</v>
      </c>
      <c r="F279" s="21" t="s">
        <v>735</v>
      </c>
      <c r="G279" s="19" t="str">
        <f>IFERROR(VLOOKUP(VLOOKUP(C279,SRA!B:F,5,0),FUNÇÃO!A:B,2,0),"")</f>
        <v>TEC. EM ADM. E FIN.</v>
      </c>
      <c r="H279" s="17">
        <f>IFERROR(VLOOKUP(C279,SRA!B:T,18,0),"")</f>
        <v>1642.22</v>
      </c>
      <c r="I279" s="17">
        <f>IFERROR(VLOOKUP(C279,SRA!B:T,19,0),"")</f>
        <v>708.95</v>
      </c>
      <c r="J279" s="17">
        <f>IFERROR(VLOOKUP(C279,JANEIRO!B:F,3,0),"")</f>
        <v>2613.04</v>
      </c>
      <c r="K279" s="17">
        <f t="shared" si="11"/>
        <v>1478.02</v>
      </c>
      <c r="L279" s="17">
        <f>IFERROR(VLOOKUP(C279,JANEIRO!B:F,5,0),"")</f>
        <v>1135.02</v>
      </c>
    </row>
    <row r="280" spans="2:12">
      <c r="B280" s="19">
        <f t="shared" si="10"/>
        <v>272</v>
      </c>
      <c r="C280" s="19">
        <v>2092</v>
      </c>
      <c r="D280" s="18" t="s">
        <v>104</v>
      </c>
      <c r="E280" s="19" t="str">
        <f>IFERROR(VLOOKUP(C280,SRA!B:I,8,0),"")</f>
        <v>CLT</v>
      </c>
      <c r="F280" s="21" t="s">
        <v>735</v>
      </c>
      <c r="G280" s="19" t="str">
        <f>IFERROR(VLOOKUP(VLOOKUP(C280,SRA!B:F,5,0),FUNÇÃO!A:B,2,0),"")</f>
        <v>TEC. EM OPTICA</v>
      </c>
      <c r="H280" s="17">
        <f>IFERROR(VLOOKUP(C280,SRA!B:T,18,0),"")</f>
        <v>1901.06</v>
      </c>
      <c r="I280" s="17">
        <f>IFERROR(VLOOKUP(C280,SRA!B:T,19,0),"")</f>
        <v>0</v>
      </c>
      <c r="J280" s="17">
        <f>IFERROR(VLOOKUP(C280,JANEIRO!B:F,3,0),"")</f>
        <v>2620.9499999999998</v>
      </c>
      <c r="K280" s="17">
        <f t="shared" si="11"/>
        <v>2620.9499999999998</v>
      </c>
      <c r="L280" s="17">
        <f>IFERROR(VLOOKUP(C280,JANEIRO!B:F,5,0),"")</f>
        <v>0</v>
      </c>
    </row>
    <row r="281" spans="2:12">
      <c r="B281" s="19">
        <f t="shared" si="10"/>
        <v>273</v>
      </c>
      <c r="C281" s="19">
        <v>3353</v>
      </c>
      <c r="D281" s="18" t="s">
        <v>432</v>
      </c>
      <c r="E281" s="19" t="str">
        <f>IFERROR(VLOOKUP(C281,SRA!B:I,8,0),"")</f>
        <v>CLT</v>
      </c>
      <c r="F281" s="21" t="s">
        <v>735</v>
      </c>
      <c r="G281" s="19" t="str">
        <f>IFERROR(VLOOKUP(VLOOKUP(C281,SRA!B:F,5,0),FUNÇÃO!A:B,2,0),"")</f>
        <v>OP. DE PROD. IND.</v>
      </c>
      <c r="H281" s="17">
        <f>IFERROR(VLOOKUP(C281,SRA!B:T,18,0),"")</f>
        <v>1116.19</v>
      </c>
      <c r="I281" s="17">
        <f>IFERROR(VLOOKUP(C281,SRA!B:T,19,0),"")</f>
        <v>0</v>
      </c>
      <c r="J281" s="17">
        <f>IFERROR(VLOOKUP(C281,JANEIRO!B:F,3,0),"")</f>
        <v>2624.43</v>
      </c>
      <c r="K281" s="17">
        <f t="shared" si="11"/>
        <v>1563.83</v>
      </c>
      <c r="L281" s="17">
        <f>IFERROR(VLOOKUP(C281,JANEIRO!B:F,5,0),"")</f>
        <v>1060.5999999999999</v>
      </c>
    </row>
    <row r="282" spans="2:12">
      <c r="B282" s="19">
        <f t="shared" si="10"/>
        <v>274</v>
      </c>
      <c r="C282" s="19">
        <v>788</v>
      </c>
      <c r="D282" s="18" t="s">
        <v>9</v>
      </c>
      <c r="E282" s="19" t="str">
        <f>IFERROR(VLOOKUP(C282,SRA!B:I,8,0),"")</f>
        <v>CLT</v>
      </c>
      <c r="F282" s="21" t="s">
        <v>735</v>
      </c>
      <c r="G282" s="19" t="str">
        <f>IFERROR(VLOOKUP(VLOOKUP(C282,SRA!B:F,5,0),FUNÇÃO!A:B,2,0),"")</f>
        <v>OP. DE PROD. IND.</v>
      </c>
      <c r="H282" s="17">
        <f>IFERROR(VLOOKUP(C282,SRA!B:T,18,0),"")</f>
        <v>2647.6499999999996</v>
      </c>
      <c r="I282" s="17">
        <f>IFERROR(VLOOKUP(C282,SRA!B:T,19,0),"")</f>
        <v>0</v>
      </c>
      <c r="J282" s="17">
        <f>IFERROR(VLOOKUP(C282,JANEIRO!B:F,3,0),"")</f>
        <v>2647.65</v>
      </c>
      <c r="K282" s="17">
        <f t="shared" si="11"/>
        <v>927.72</v>
      </c>
      <c r="L282" s="17">
        <f>IFERROR(VLOOKUP(C282,JANEIRO!B:F,5,0),"")</f>
        <v>1719.93</v>
      </c>
    </row>
    <row r="283" spans="2:12">
      <c r="B283" s="19">
        <f t="shared" si="10"/>
        <v>275</v>
      </c>
      <c r="C283" s="19">
        <v>3351</v>
      </c>
      <c r="D283" s="18" t="s">
        <v>430</v>
      </c>
      <c r="E283" s="19" t="str">
        <f>IFERROR(VLOOKUP(C283,SRA!B:I,8,0),"")</f>
        <v>CLT</v>
      </c>
      <c r="F283" s="21" t="s">
        <v>735</v>
      </c>
      <c r="G283" s="19" t="str">
        <f>IFERROR(VLOOKUP(VLOOKUP(C283,SRA!B:F,5,0),FUNÇÃO!A:B,2,0),"")</f>
        <v>OP. DE PROD. IND.</v>
      </c>
      <c r="H283" s="17">
        <f>IFERROR(VLOOKUP(C283,SRA!B:T,18,0),"")</f>
        <v>1016.16</v>
      </c>
      <c r="I283" s="17">
        <f>IFERROR(VLOOKUP(C283,SRA!B:T,19,0),"")</f>
        <v>0</v>
      </c>
      <c r="J283" s="17">
        <f>IFERROR(VLOOKUP(C283,JANEIRO!B:F,3,0),"")</f>
        <v>2655.75</v>
      </c>
      <c r="K283" s="17">
        <f t="shared" si="11"/>
        <v>1355.6</v>
      </c>
      <c r="L283" s="17">
        <f>IFERROR(VLOOKUP(C283,JANEIRO!B:F,5,0),"")</f>
        <v>1300.1500000000001</v>
      </c>
    </row>
    <row r="284" spans="2:12">
      <c r="B284" s="19">
        <f t="shared" si="10"/>
        <v>276</v>
      </c>
      <c r="C284" s="19">
        <v>2751</v>
      </c>
      <c r="D284" s="18" t="s">
        <v>222</v>
      </c>
      <c r="E284" s="19" t="str">
        <f>IFERROR(VLOOKUP(C284,SRA!B:I,8,0),"")</f>
        <v>CLT</v>
      </c>
      <c r="F284" s="21" t="s">
        <v>735</v>
      </c>
      <c r="G284" s="19" t="str">
        <f>IFERROR(VLOOKUP(VLOOKUP(C284,SRA!B:F,5,0),FUNÇÃO!A:B,2,0),"")</f>
        <v>OP. DE PROD. IND.</v>
      </c>
      <c r="H284" s="17">
        <f>IFERROR(VLOOKUP(C284,SRA!B:T,18,0),"")</f>
        <v>1424.58</v>
      </c>
      <c r="I284" s="17">
        <f>IFERROR(VLOOKUP(C284,SRA!B:T,19,0),"")</f>
        <v>0</v>
      </c>
      <c r="J284" s="17">
        <f>IFERROR(VLOOKUP(C284,JANEIRO!B:F,3,0),"")</f>
        <v>2655.97</v>
      </c>
      <c r="K284" s="17">
        <f t="shared" si="11"/>
        <v>2266.6299999999997</v>
      </c>
      <c r="L284" s="17">
        <f>IFERROR(VLOOKUP(C284,JANEIRO!B:F,5,0),"")</f>
        <v>389.34</v>
      </c>
    </row>
    <row r="285" spans="2:12">
      <c r="B285" s="19">
        <f t="shared" si="10"/>
        <v>277</v>
      </c>
      <c r="C285" s="19">
        <v>2891</v>
      </c>
      <c r="D285" s="18" t="s">
        <v>269</v>
      </c>
      <c r="E285" s="19" t="str">
        <f>IFERROR(VLOOKUP(C285,SRA!B:I,8,0),"")</f>
        <v>CLT</v>
      </c>
      <c r="F285" s="21" t="s">
        <v>735</v>
      </c>
      <c r="G285" s="19" t="str">
        <f>IFERROR(VLOOKUP(VLOOKUP(C285,SRA!B:F,5,0),FUNÇÃO!A:B,2,0),"")</f>
        <v>OP. DE PROD. IND.</v>
      </c>
      <c r="H285" s="17">
        <f>IFERROR(VLOOKUP(C285,SRA!B:T,18,0),"")</f>
        <v>1116.18</v>
      </c>
      <c r="I285" s="17">
        <f>IFERROR(VLOOKUP(C285,SRA!B:T,19,0),"")</f>
        <v>0</v>
      </c>
      <c r="J285" s="17">
        <f>IFERROR(VLOOKUP(C285,JANEIRO!B:F,3,0),"")</f>
        <v>2666.74</v>
      </c>
      <c r="K285" s="17">
        <f t="shared" si="11"/>
        <v>1615.9599999999998</v>
      </c>
      <c r="L285" s="17">
        <f>IFERROR(VLOOKUP(C285,JANEIRO!B:F,5,0),"")</f>
        <v>1050.78</v>
      </c>
    </row>
    <row r="286" spans="2:12">
      <c r="B286" s="19">
        <f t="shared" si="10"/>
        <v>278</v>
      </c>
      <c r="C286" s="19">
        <v>2367</v>
      </c>
      <c r="D286" s="18" t="s">
        <v>147</v>
      </c>
      <c r="E286" s="19" t="str">
        <f>IFERROR(VLOOKUP(C286,SRA!B:I,8,0),"")</f>
        <v>CLT</v>
      </c>
      <c r="F286" s="21" t="s">
        <v>735</v>
      </c>
      <c r="G286" s="19" t="str">
        <f>IFERROR(VLOOKUP(VLOOKUP(C286,SRA!B:F,5,0),FUNÇÃO!A:B,2,0),"")</f>
        <v>TEC.EM QUALIDADE IND</v>
      </c>
      <c r="H286" s="17">
        <f>IFERROR(VLOOKUP(C286,SRA!B:T,18,0),"")</f>
        <v>1489.51</v>
      </c>
      <c r="I286" s="17">
        <f>IFERROR(VLOOKUP(C286,SRA!B:T,19,0),"")</f>
        <v>0</v>
      </c>
      <c r="J286" s="17">
        <f>IFERROR(VLOOKUP(C286,JANEIRO!B:F,3,0),"")</f>
        <v>2669.05</v>
      </c>
      <c r="K286" s="17">
        <f t="shared" si="11"/>
        <v>2147.2700000000004</v>
      </c>
      <c r="L286" s="17">
        <f>IFERROR(VLOOKUP(C286,JANEIRO!B:F,5,0),"")</f>
        <v>521.78</v>
      </c>
    </row>
    <row r="287" spans="2:12">
      <c r="B287" s="19">
        <f t="shared" si="10"/>
        <v>279</v>
      </c>
      <c r="C287" s="19">
        <v>3138</v>
      </c>
      <c r="D287" s="18" t="s">
        <v>342</v>
      </c>
      <c r="E287" s="19" t="str">
        <f>IFERROR(VLOOKUP(C287,SRA!B:I,8,0),"")</f>
        <v>CLT</v>
      </c>
      <c r="F287" s="21" t="s">
        <v>735</v>
      </c>
      <c r="G287" s="19" t="str">
        <f>IFERROR(VLOOKUP(VLOOKUP(C287,SRA!B:F,5,0),FUNÇÃO!A:B,2,0),"")</f>
        <v>TEC.EM QUALIDADE IND</v>
      </c>
      <c r="H287" s="17">
        <f>IFERROR(VLOOKUP(C287,SRA!B:T,18,0),"")</f>
        <v>1489.51</v>
      </c>
      <c r="I287" s="17">
        <f>IFERROR(VLOOKUP(C287,SRA!B:T,19,0),"")</f>
        <v>0</v>
      </c>
      <c r="J287" s="17">
        <f>IFERROR(VLOOKUP(C287,JANEIRO!B:F,3,0),"")</f>
        <v>2671.29</v>
      </c>
      <c r="K287" s="17">
        <f t="shared" si="11"/>
        <v>2149.5100000000002</v>
      </c>
      <c r="L287" s="17">
        <f>IFERROR(VLOOKUP(C287,JANEIRO!B:F,5,0),"")</f>
        <v>521.78</v>
      </c>
    </row>
    <row r="288" spans="2:12">
      <c r="B288" s="19">
        <f t="shared" si="10"/>
        <v>280</v>
      </c>
      <c r="C288" s="19">
        <v>1135</v>
      </c>
      <c r="D288" s="18" t="s">
        <v>445</v>
      </c>
      <c r="E288" s="19" t="str">
        <f>IFERROR(VLOOKUP(C288,SRA!B:I,8,0),"")</f>
        <v>CLT</v>
      </c>
      <c r="F288" s="21" t="s">
        <v>735</v>
      </c>
      <c r="G288" s="19" t="str">
        <f>IFERROR(VLOOKUP(VLOOKUP(C288,SRA!B:F,5,0),FUNÇÃO!A:B,2,0),"")</f>
        <v>TEC. EM ADM. E FIN.</v>
      </c>
      <c r="H288" s="17">
        <f>IFERROR(VLOOKUP(C288,SRA!B:T,18,0),"")</f>
        <v>2674.99</v>
      </c>
      <c r="I288" s="17">
        <f>IFERROR(VLOOKUP(C288,SRA!B:T,19,0),"")</f>
        <v>0</v>
      </c>
      <c r="J288" s="17">
        <f>IFERROR(VLOOKUP(C288,JANEIRO!B:F,3,0),"")</f>
        <v>2674.99</v>
      </c>
      <c r="K288" s="17">
        <f t="shared" si="11"/>
        <v>1030.83</v>
      </c>
      <c r="L288" s="17">
        <f>IFERROR(VLOOKUP(C288,JANEIRO!B:F,5,0),"")</f>
        <v>1644.1599999999999</v>
      </c>
    </row>
    <row r="289" spans="2:12">
      <c r="B289" s="19">
        <f t="shared" si="10"/>
        <v>281</v>
      </c>
      <c r="C289" s="19">
        <v>1536</v>
      </c>
      <c r="D289" s="18" t="s">
        <v>53</v>
      </c>
      <c r="E289" s="19" t="str">
        <f>IFERROR(VLOOKUP(C289,SRA!B:I,8,0),"")</f>
        <v>CLT</v>
      </c>
      <c r="F289" s="21" t="s">
        <v>735</v>
      </c>
      <c r="G289" s="19" t="str">
        <f>IFERROR(VLOOKUP(VLOOKUP(C289,SRA!B:F,5,0),FUNÇÃO!A:B,2,0),"")</f>
        <v>TEC. EM ADM. E FIN.</v>
      </c>
      <c r="H289" s="17">
        <f>IFERROR(VLOOKUP(C289,SRA!B:T,18,0),"")</f>
        <v>2674.99</v>
      </c>
      <c r="I289" s="17">
        <f>IFERROR(VLOOKUP(C289,SRA!B:T,19,0),"")</f>
        <v>0</v>
      </c>
      <c r="J289" s="17">
        <f>IFERROR(VLOOKUP(C289,JANEIRO!B:F,3,0),"")</f>
        <v>2674.99</v>
      </c>
      <c r="K289" s="17">
        <f t="shared" si="11"/>
        <v>1222.06</v>
      </c>
      <c r="L289" s="17">
        <f>IFERROR(VLOOKUP(C289,JANEIRO!B:F,5,0),"")</f>
        <v>1452.9299999999998</v>
      </c>
    </row>
    <row r="290" spans="2:12">
      <c r="B290" s="19">
        <f t="shared" si="10"/>
        <v>282</v>
      </c>
      <c r="C290" s="19">
        <v>2126</v>
      </c>
      <c r="D290" s="18" t="s">
        <v>112</v>
      </c>
      <c r="E290" s="19" t="str">
        <f>IFERROR(VLOOKUP(C290,SRA!B:I,8,0),"")</f>
        <v>CLT</v>
      </c>
      <c r="F290" s="21" t="s">
        <v>735</v>
      </c>
      <c r="G290" s="19" t="str">
        <f>IFERROR(VLOOKUP(VLOOKUP(C290,SRA!B:F,5,0),FUNÇÃO!A:B,2,0),"")</f>
        <v>OP. DE PROD. IND.</v>
      </c>
      <c r="H290" s="17">
        <f>IFERROR(VLOOKUP(C290,SRA!B:T,18,0),"")</f>
        <v>2686.23</v>
      </c>
      <c r="I290" s="17">
        <f>IFERROR(VLOOKUP(C290,SRA!B:T,19,0),"")</f>
        <v>0</v>
      </c>
      <c r="J290" s="17">
        <f>IFERROR(VLOOKUP(C290,JANEIRO!B:F,3,0),"")</f>
        <v>2686.23</v>
      </c>
      <c r="K290" s="17">
        <f t="shared" si="11"/>
        <v>1323.71</v>
      </c>
      <c r="L290" s="17">
        <f>IFERROR(VLOOKUP(C290,JANEIRO!B:F,5,0),"")</f>
        <v>1362.52</v>
      </c>
    </row>
    <row r="291" spans="2:12">
      <c r="B291" s="19">
        <f t="shared" si="10"/>
        <v>283</v>
      </c>
      <c r="C291" s="19">
        <v>3164</v>
      </c>
      <c r="D291" s="18" t="s">
        <v>354</v>
      </c>
      <c r="E291" s="19" t="str">
        <f>IFERROR(VLOOKUP(C291,SRA!B:I,8,0),"")</f>
        <v>CLT</v>
      </c>
      <c r="F291" s="21" t="s">
        <v>735</v>
      </c>
      <c r="G291" s="19" t="str">
        <f>IFERROR(VLOOKUP(VLOOKUP(C291,SRA!B:F,5,0),FUNÇÃO!A:B,2,0),"")</f>
        <v>TEC.EM QUALIDADE IND</v>
      </c>
      <c r="H291" s="17">
        <f>IFERROR(VLOOKUP(C291,SRA!B:T,18,0),"")</f>
        <v>1489.51</v>
      </c>
      <c r="I291" s="17">
        <f>IFERROR(VLOOKUP(C291,SRA!B:T,19,0),"")</f>
        <v>0</v>
      </c>
      <c r="J291" s="17">
        <f>IFERROR(VLOOKUP(C291,JANEIRO!B:F,3,0),"")</f>
        <v>2687.66</v>
      </c>
      <c r="K291" s="17">
        <f t="shared" si="11"/>
        <v>2250.5299999999997</v>
      </c>
      <c r="L291" s="17">
        <f>IFERROR(VLOOKUP(C291,JANEIRO!B:F,5,0),"")</f>
        <v>437.13</v>
      </c>
    </row>
    <row r="292" spans="2:12">
      <c r="B292" s="19">
        <f t="shared" si="10"/>
        <v>284</v>
      </c>
      <c r="C292" s="19">
        <v>3339</v>
      </c>
      <c r="D292" s="18" t="s">
        <v>421</v>
      </c>
      <c r="E292" s="19" t="str">
        <f>IFERROR(VLOOKUP(C292,SRA!B:I,8,0),"")</f>
        <v>CLT</v>
      </c>
      <c r="F292" s="21" t="s">
        <v>735</v>
      </c>
      <c r="G292" s="19" t="str">
        <f>IFERROR(VLOOKUP(VLOOKUP(C292,SRA!B:F,5,0),FUNÇÃO!A:B,2,0),"")</f>
        <v>ANALISTA COMERC. l</v>
      </c>
      <c r="H292" s="17">
        <f>IFERROR(VLOOKUP(C292,SRA!B:T,18,0),"")</f>
        <v>2591.58</v>
      </c>
      <c r="I292" s="17">
        <f>IFERROR(VLOOKUP(C292,SRA!B:T,19,0),"")</f>
        <v>0</v>
      </c>
      <c r="J292" s="17">
        <f>IFERROR(VLOOKUP(C292,JANEIRO!B:F,3,0),"")</f>
        <v>2695.26</v>
      </c>
      <c r="K292" s="17">
        <f t="shared" si="11"/>
        <v>2384.2700000000004</v>
      </c>
      <c r="L292" s="17">
        <f>IFERROR(VLOOKUP(C292,JANEIRO!B:F,5,0),"")</f>
        <v>310.99</v>
      </c>
    </row>
    <row r="293" spans="2:12">
      <c r="B293" s="19">
        <f t="shared" si="10"/>
        <v>285</v>
      </c>
      <c r="C293" s="19">
        <v>2614</v>
      </c>
      <c r="D293" s="18" t="s">
        <v>193</v>
      </c>
      <c r="E293" s="19" t="str">
        <f>IFERROR(VLOOKUP(C293,SRA!B:I,8,0),"")</f>
        <v>CLT</v>
      </c>
      <c r="F293" s="21" t="s">
        <v>735</v>
      </c>
      <c r="G293" s="19" t="str">
        <f>IFERROR(VLOOKUP(VLOOKUP(C293,SRA!B:F,5,0),FUNÇÃO!A:B,2,0),"")</f>
        <v>OP. DE PROD. IND.</v>
      </c>
      <c r="H293" s="17">
        <f>IFERROR(VLOOKUP(C293,SRA!B:T,18,0),"")</f>
        <v>1292.1300000000001</v>
      </c>
      <c r="I293" s="17">
        <f>IFERROR(VLOOKUP(C293,SRA!B:T,19,0),"")</f>
        <v>708.95</v>
      </c>
      <c r="J293" s="17">
        <f>IFERROR(VLOOKUP(C293,JANEIRO!B:F,3,0),"")</f>
        <v>2727.65</v>
      </c>
      <c r="K293" s="17">
        <f t="shared" si="11"/>
        <v>2727.65</v>
      </c>
      <c r="L293" s="17">
        <f>IFERROR(VLOOKUP(C293,JANEIRO!B:F,5,0),"")</f>
        <v>0</v>
      </c>
    </row>
    <row r="294" spans="2:12">
      <c r="B294" s="19">
        <f t="shared" si="10"/>
        <v>286</v>
      </c>
      <c r="C294" s="19">
        <v>2773</v>
      </c>
      <c r="D294" s="18" t="s">
        <v>228</v>
      </c>
      <c r="E294" s="19" t="str">
        <f>IFERROR(VLOOKUP(C294,SRA!B:I,8,0),"")</f>
        <v>CLT</v>
      </c>
      <c r="F294" s="21" t="s">
        <v>735</v>
      </c>
      <c r="G294" s="19" t="str">
        <f>IFERROR(VLOOKUP(VLOOKUP(C294,SRA!B:F,5,0),FUNÇÃO!A:B,2,0),"")</f>
        <v>TEC.EM QUALIDADE IND</v>
      </c>
      <c r="H294" s="17">
        <f>IFERROR(VLOOKUP(C294,SRA!B:T,18,0),"")</f>
        <v>1489.51</v>
      </c>
      <c r="I294" s="17">
        <f>IFERROR(VLOOKUP(C294,SRA!B:T,19,0),"")</f>
        <v>0</v>
      </c>
      <c r="J294" s="17">
        <f>IFERROR(VLOOKUP(C294,JANEIRO!B:F,3,0),"")</f>
        <v>2741.98</v>
      </c>
      <c r="K294" s="17">
        <f t="shared" si="11"/>
        <v>2448.37</v>
      </c>
      <c r="L294" s="17">
        <f>IFERROR(VLOOKUP(C294,JANEIRO!B:F,5,0),"")</f>
        <v>293.61</v>
      </c>
    </row>
    <row r="295" spans="2:12">
      <c r="B295" s="19">
        <f t="shared" si="10"/>
        <v>287</v>
      </c>
      <c r="C295" s="19">
        <v>2498</v>
      </c>
      <c r="D295" s="18" t="s">
        <v>171</v>
      </c>
      <c r="E295" s="19" t="str">
        <f>IFERROR(VLOOKUP(C295,SRA!B:I,8,0),"")</f>
        <v>CLT</v>
      </c>
      <c r="F295" s="21" t="s">
        <v>735</v>
      </c>
      <c r="G295" s="19" t="str">
        <f>IFERROR(VLOOKUP(VLOOKUP(C295,SRA!B:F,5,0),FUNÇÃO!A:B,2,0),"")</f>
        <v>TEC. EM OPTICA</v>
      </c>
      <c r="H295" s="17">
        <f>IFERROR(VLOOKUP(C295,SRA!B:T,18,0),"")</f>
        <v>1489.51</v>
      </c>
      <c r="I295" s="17">
        <f>IFERROR(VLOOKUP(C295,SRA!B:T,19,0),"")</f>
        <v>0</v>
      </c>
      <c r="J295" s="17">
        <f>IFERROR(VLOOKUP(C295,JANEIRO!B:F,3,0),"")</f>
        <v>2744.38</v>
      </c>
      <c r="K295" s="17">
        <f t="shared" si="11"/>
        <v>2033.18</v>
      </c>
      <c r="L295" s="17">
        <f>IFERROR(VLOOKUP(C295,JANEIRO!B:F,5,0),"")</f>
        <v>711.2</v>
      </c>
    </row>
    <row r="296" spans="2:12">
      <c r="B296" s="19">
        <f t="shared" si="10"/>
        <v>288</v>
      </c>
      <c r="C296" s="19">
        <v>3134</v>
      </c>
      <c r="D296" s="18" t="s">
        <v>338</v>
      </c>
      <c r="E296" s="19" t="str">
        <f>IFERROR(VLOOKUP(C296,SRA!B:I,8,0),"")</f>
        <v>CLT</v>
      </c>
      <c r="F296" s="21" t="s">
        <v>735</v>
      </c>
      <c r="G296" s="19" t="str">
        <f>IFERROR(VLOOKUP(VLOOKUP(C296,SRA!B:F,5,0),FUNÇÃO!A:B,2,0),"")</f>
        <v>TEC.EM QUALIDADE IND</v>
      </c>
      <c r="H296" s="17">
        <f>IFERROR(VLOOKUP(C296,SRA!B:T,18,0),"")</f>
        <v>1489.51</v>
      </c>
      <c r="I296" s="17">
        <f>IFERROR(VLOOKUP(C296,SRA!B:T,19,0),"")</f>
        <v>0</v>
      </c>
      <c r="J296" s="17">
        <f>IFERROR(VLOOKUP(C296,JANEIRO!B:F,3,0),"")</f>
        <v>2745.48</v>
      </c>
      <c r="K296" s="17">
        <f t="shared" si="11"/>
        <v>2451.87</v>
      </c>
      <c r="L296" s="17">
        <f>IFERROR(VLOOKUP(C296,JANEIRO!B:F,5,0),"")</f>
        <v>293.61</v>
      </c>
    </row>
    <row r="297" spans="2:12">
      <c r="B297" s="19">
        <f t="shared" si="10"/>
        <v>289</v>
      </c>
      <c r="C297" s="19">
        <v>2675</v>
      </c>
      <c r="D297" s="18" t="s">
        <v>207</v>
      </c>
      <c r="E297" s="19" t="str">
        <f>IFERROR(VLOOKUP(C297,SRA!B:I,8,0),"")</f>
        <v>CLT</v>
      </c>
      <c r="F297" s="21" t="s">
        <v>735</v>
      </c>
      <c r="G297" s="19" t="str">
        <f>IFERROR(VLOOKUP(VLOOKUP(C297,SRA!B:F,5,0),FUNÇÃO!A:B,2,0),"")</f>
        <v>OP. DE PROD. IND.</v>
      </c>
      <c r="H297" s="17">
        <f>IFERROR(VLOOKUP(C297,SRA!B:T,18,0),"")</f>
        <v>1171.98</v>
      </c>
      <c r="I297" s="17">
        <f>IFERROR(VLOOKUP(C297,SRA!B:T,19,0),"")</f>
        <v>0</v>
      </c>
      <c r="J297" s="17">
        <f>IFERROR(VLOOKUP(C297,JANEIRO!B:F,3,0),"")</f>
        <v>2771.67</v>
      </c>
      <c r="K297" s="17">
        <f t="shared" si="11"/>
        <v>1677.71</v>
      </c>
      <c r="L297" s="17">
        <f>IFERROR(VLOOKUP(C297,JANEIRO!B:F,5,0),"")</f>
        <v>1093.96</v>
      </c>
    </row>
    <row r="298" spans="2:12">
      <c r="B298" s="19">
        <f t="shared" si="10"/>
        <v>290</v>
      </c>
      <c r="C298" s="19">
        <v>3003</v>
      </c>
      <c r="D298" s="18" t="s">
        <v>306</v>
      </c>
      <c r="E298" s="19" t="str">
        <f>IFERROR(VLOOKUP(C298,SRA!B:I,8,0),"")</f>
        <v>CLT</v>
      </c>
      <c r="F298" s="21" t="s">
        <v>735</v>
      </c>
      <c r="G298" s="19" t="str">
        <f>IFERROR(VLOOKUP(VLOOKUP(C298,SRA!B:F,5,0),FUNÇÃO!A:B,2,0),"")</f>
        <v>ANALISTA CONTABIL</v>
      </c>
      <c r="H298" s="17">
        <f>IFERROR(VLOOKUP(C298,SRA!B:T,18,0),"")</f>
        <v>2591.58</v>
      </c>
      <c r="I298" s="17">
        <f>IFERROR(VLOOKUP(C298,SRA!B:T,19,0),"")</f>
        <v>0</v>
      </c>
      <c r="J298" s="17">
        <f>IFERROR(VLOOKUP(C298,JANEIRO!B:F,3,0),"")</f>
        <v>2791.58</v>
      </c>
      <c r="K298" s="17">
        <f t="shared" si="11"/>
        <v>688.55000000000018</v>
      </c>
      <c r="L298" s="17">
        <f>IFERROR(VLOOKUP(C298,JANEIRO!B:F,5,0),"")</f>
        <v>2103.0299999999997</v>
      </c>
    </row>
    <row r="299" spans="2:12">
      <c r="B299" s="19">
        <f t="shared" si="10"/>
        <v>291</v>
      </c>
      <c r="C299" s="19">
        <v>1809</v>
      </c>
      <c r="D299" s="18" t="s">
        <v>77</v>
      </c>
      <c r="E299" s="19" t="str">
        <f>IFERROR(VLOOKUP(C299,SRA!B:I,8,0),"")</f>
        <v>CLT</v>
      </c>
      <c r="F299" s="21" t="s">
        <v>735</v>
      </c>
      <c r="G299" s="19" t="str">
        <f>IFERROR(VLOOKUP(VLOOKUP(C299,SRA!B:F,5,0),FUNÇÃO!A:B,2,0),"")</f>
        <v>TEC.EM MAN. MEC. IND</v>
      </c>
      <c r="H299" s="17">
        <f>IFERROR(VLOOKUP(C299,SRA!B:T,18,0),"")</f>
        <v>2547.6</v>
      </c>
      <c r="I299" s="17">
        <f>IFERROR(VLOOKUP(C299,SRA!B:T,19,0),"")</f>
        <v>0</v>
      </c>
      <c r="J299" s="17">
        <f>IFERROR(VLOOKUP(C299,JANEIRO!B:F,3,0),"")</f>
        <v>2799.09</v>
      </c>
      <c r="K299" s="17">
        <f t="shared" si="11"/>
        <v>1153.5600000000002</v>
      </c>
      <c r="L299" s="17">
        <f>IFERROR(VLOOKUP(C299,JANEIRO!B:F,5,0),"")</f>
        <v>1645.53</v>
      </c>
    </row>
    <row r="300" spans="2:12">
      <c r="B300" s="19">
        <f t="shared" si="10"/>
        <v>292</v>
      </c>
      <c r="C300" s="19">
        <v>3165</v>
      </c>
      <c r="D300" s="18" t="s">
        <v>355</v>
      </c>
      <c r="E300" s="19" t="str">
        <f>IFERROR(VLOOKUP(C300,SRA!B:I,8,0),"")</f>
        <v>CLT</v>
      </c>
      <c r="F300" s="21" t="s">
        <v>735</v>
      </c>
      <c r="G300" s="19" t="str">
        <f>IFERROR(VLOOKUP(VLOOKUP(C300,SRA!B:F,5,0),FUNÇÃO!A:B,2,0),"")</f>
        <v>TEC.EM QUALIDADE IND</v>
      </c>
      <c r="H300" s="17">
        <f>IFERROR(VLOOKUP(C300,SRA!B:T,18,0),"")</f>
        <v>1489.51</v>
      </c>
      <c r="I300" s="17">
        <f>IFERROR(VLOOKUP(C300,SRA!B:T,19,0),"")</f>
        <v>0</v>
      </c>
      <c r="J300" s="17">
        <f>IFERROR(VLOOKUP(C300,JANEIRO!B:F,3,0),"")</f>
        <v>2814.75</v>
      </c>
      <c r="K300" s="17">
        <f t="shared" si="11"/>
        <v>2550.7200000000003</v>
      </c>
      <c r="L300" s="17">
        <f>IFERROR(VLOOKUP(C300,JANEIRO!B:F,5,0),"")</f>
        <v>264.02999999999997</v>
      </c>
    </row>
    <row r="301" spans="2:12">
      <c r="B301" s="19">
        <f t="shared" si="10"/>
        <v>293</v>
      </c>
      <c r="C301" s="19">
        <v>3136</v>
      </c>
      <c r="D301" s="18" t="s">
        <v>340</v>
      </c>
      <c r="E301" s="19" t="str">
        <f>IFERROR(VLOOKUP(C301,SRA!B:I,8,0),"")</f>
        <v>CLT</v>
      </c>
      <c r="F301" s="21" t="s">
        <v>735</v>
      </c>
      <c r="G301" s="19" t="str">
        <f>IFERROR(VLOOKUP(VLOOKUP(C301,SRA!B:F,5,0),FUNÇÃO!A:B,2,0),"")</f>
        <v>TEC.EM MAN. MEC. IND</v>
      </c>
      <c r="H301" s="17">
        <f>IFERROR(VLOOKUP(C301,SRA!B:T,18,0),"")</f>
        <v>1489.51</v>
      </c>
      <c r="I301" s="17">
        <f>IFERROR(VLOOKUP(C301,SRA!B:T,19,0),"")</f>
        <v>1107.73</v>
      </c>
      <c r="J301" s="17">
        <f>IFERROR(VLOOKUP(C301,JANEIRO!B:F,3,0),"")</f>
        <v>2819.57</v>
      </c>
      <c r="K301" s="17">
        <f t="shared" si="11"/>
        <v>552.26000000000022</v>
      </c>
      <c r="L301" s="17">
        <f>IFERROR(VLOOKUP(C301,JANEIRO!B:F,5,0),"")</f>
        <v>2267.31</v>
      </c>
    </row>
    <row r="302" spans="2:12">
      <c r="B302" s="19">
        <f t="shared" si="10"/>
        <v>294</v>
      </c>
      <c r="C302" s="19">
        <v>2008</v>
      </c>
      <c r="D302" s="18" t="s">
        <v>93</v>
      </c>
      <c r="E302" s="19" t="str">
        <f>IFERROR(VLOOKUP(C302,SRA!B:I,8,0),"")</f>
        <v>CLT</v>
      </c>
      <c r="F302" s="21" t="s">
        <v>735</v>
      </c>
      <c r="G302" s="19" t="str">
        <f>IFERROR(VLOOKUP(VLOOKUP(C302,SRA!B:F,5,0),FUNÇÃO!A:B,2,0),"")</f>
        <v>OP. DE PROD. IND.</v>
      </c>
      <c r="H302" s="17">
        <f>IFERROR(VLOOKUP(C302,SRA!B:T,18,0),"")</f>
        <v>2820.54</v>
      </c>
      <c r="I302" s="17">
        <f>IFERROR(VLOOKUP(C302,SRA!B:T,19,0),"")</f>
        <v>0</v>
      </c>
      <c r="J302" s="17">
        <f>IFERROR(VLOOKUP(C302,JANEIRO!B:F,3,0),"")</f>
        <v>2820.54</v>
      </c>
      <c r="K302" s="17">
        <f t="shared" si="11"/>
        <v>293.42000000000007</v>
      </c>
      <c r="L302" s="17">
        <f>IFERROR(VLOOKUP(C302,JANEIRO!B:F,5,0),"")</f>
        <v>2527.12</v>
      </c>
    </row>
    <row r="303" spans="2:12">
      <c r="B303" s="19">
        <f t="shared" si="10"/>
        <v>295</v>
      </c>
      <c r="C303" s="19">
        <v>2942</v>
      </c>
      <c r="D303" s="18" t="s">
        <v>291</v>
      </c>
      <c r="E303" s="19" t="str">
        <f>IFERROR(VLOOKUP(C303,SRA!B:I,8,0),"")</f>
        <v>CLT</v>
      </c>
      <c r="F303" s="21" t="s">
        <v>735</v>
      </c>
      <c r="G303" s="19" t="str">
        <f>IFERROR(VLOOKUP(VLOOKUP(C303,SRA!B:F,5,0),FUNÇÃO!A:B,2,0),"")</f>
        <v>OP. DE PROD. IND.</v>
      </c>
      <c r="H303" s="17">
        <f>IFERROR(VLOOKUP(C303,SRA!B:T,18,0),"")</f>
        <v>1171.99</v>
      </c>
      <c r="I303" s="17">
        <f>IFERROR(VLOOKUP(C303,SRA!B:T,19,0),"")</f>
        <v>0</v>
      </c>
      <c r="J303" s="17">
        <f>IFERROR(VLOOKUP(C303,JANEIRO!B:F,3,0),"")</f>
        <v>2831.96</v>
      </c>
      <c r="K303" s="17">
        <f t="shared" si="11"/>
        <v>1693.16</v>
      </c>
      <c r="L303" s="17">
        <f>IFERROR(VLOOKUP(C303,JANEIRO!B:F,5,0),"")</f>
        <v>1138.8</v>
      </c>
    </row>
    <row r="304" spans="2:12">
      <c r="B304" s="19">
        <f t="shared" si="10"/>
        <v>296</v>
      </c>
      <c r="C304" s="19">
        <v>1774</v>
      </c>
      <c r="D304" s="18" t="s">
        <v>74</v>
      </c>
      <c r="E304" s="19" t="str">
        <f>IFERROR(VLOOKUP(C304,SRA!B:I,8,0),"")</f>
        <v>CLT</v>
      </c>
      <c r="F304" s="21" t="s">
        <v>735</v>
      </c>
      <c r="G304" s="19" t="str">
        <f>IFERROR(VLOOKUP(VLOOKUP(C304,SRA!B:F,5,0),FUNÇÃO!A:B,2,0),"")</f>
        <v>OP. DE PROD. IND.</v>
      </c>
      <c r="H304" s="17">
        <f>IFERROR(VLOOKUP(C304,SRA!B:T,18,0),"")</f>
        <v>1909.06</v>
      </c>
      <c r="I304" s="17">
        <f>IFERROR(VLOOKUP(C304,SRA!B:T,19,0),"")</f>
        <v>0</v>
      </c>
      <c r="J304" s="17">
        <f>IFERROR(VLOOKUP(C304,JANEIRO!B:F,3,0),"")</f>
        <v>2838.94</v>
      </c>
      <c r="K304" s="17">
        <f t="shared" si="11"/>
        <v>2838.94</v>
      </c>
      <c r="L304" s="17">
        <f>IFERROR(VLOOKUP(C304,JANEIRO!B:F,5,0),"")</f>
        <v>0</v>
      </c>
    </row>
    <row r="305" spans="2:12">
      <c r="B305" s="19">
        <f t="shared" si="10"/>
        <v>297</v>
      </c>
      <c r="C305" s="19">
        <v>2784</v>
      </c>
      <c r="D305" s="18" t="s">
        <v>232</v>
      </c>
      <c r="E305" s="19" t="str">
        <f>IFERROR(VLOOKUP(C305,SRA!B:I,8,0),"")</f>
        <v>CLT</v>
      </c>
      <c r="F305" s="21" t="s">
        <v>735</v>
      </c>
      <c r="G305" s="19" t="str">
        <f>IFERROR(VLOOKUP(VLOOKUP(C305,SRA!B:F,5,0),FUNÇÃO!A:B,2,0),"")</f>
        <v>OP. DE PROD. IND.</v>
      </c>
      <c r="H305" s="17">
        <f>IFERROR(VLOOKUP(C305,SRA!B:T,18,0),"")</f>
        <v>1230.58</v>
      </c>
      <c r="I305" s="17">
        <f>IFERROR(VLOOKUP(C305,SRA!B:T,19,0),"")</f>
        <v>0</v>
      </c>
      <c r="J305" s="17">
        <f>IFERROR(VLOOKUP(C305,JANEIRO!B:F,3,0),"")</f>
        <v>2872.01</v>
      </c>
      <c r="K305" s="17">
        <f t="shared" si="11"/>
        <v>1728.0300000000002</v>
      </c>
      <c r="L305" s="17">
        <f>IFERROR(VLOOKUP(C305,JANEIRO!B:F,5,0),"")</f>
        <v>1143.98</v>
      </c>
    </row>
    <row r="306" spans="2:12">
      <c r="B306" s="19">
        <f t="shared" si="10"/>
        <v>298</v>
      </c>
      <c r="C306" s="19">
        <v>2019</v>
      </c>
      <c r="D306" s="18" t="s">
        <v>96</v>
      </c>
      <c r="E306" s="19" t="str">
        <f>IFERROR(VLOOKUP(C306,SRA!B:I,8,0),"")</f>
        <v>CLT</v>
      </c>
      <c r="F306" s="21" t="s">
        <v>735</v>
      </c>
      <c r="G306" s="19" t="str">
        <f>IFERROR(VLOOKUP(VLOOKUP(C306,SRA!B:F,5,0),FUNÇÃO!A:B,2,0),"")</f>
        <v>TEC. EM OPTICA</v>
      </c>
      <c r="H306" s="17">
        <f>IFERROR(VLOOKUP(C306,SRA!B:T,18,0),"")</f>
        <v>1724.31</v>
      </c>
      <c r="I306" s="17">
        <f>IFERROR(VLOOKUP(C306,SRA!B:T,19,0),"")</f>
        <v>0</v>
      </c>
      <c r="J306" s="17">
        <f>IFERROR(VLOOKUP(C306,JANEIRO!B:F,3,0),"")</f>
        <v>2873.85</v>
      </c>
      <c r="K306" s="17">
        <f t="shared" si="11"/>
        <v>2416.71</v>
      </c>
      <c r="L306" s="17">
        <f>IFERROR(VLOOKUP(C306,JANEIRO!B:F,5,0),"")</f>
        <v>457.14</v>
      </c>
    </row>
    <row r="307" spans="2:12">
      <c r="B307" s="19">
        <f t="shared" si="10"/>
        <v>299</v>
      </c>
      <c r="C307" s="19">
        <v>2936</v>
      </c>
      <c r="D307" s="18" t="s">
        <v>288</v>
      </c>
      <c r="E307" s="19" t="str">
        <f>IFERROR(VLOOKUP(C307,SRA!B:I,8,0),"")</f>
        <v>CLT</v>
      </c>
      <c r="F307" s="21" t="s">
        <v>735</v>
      </c>
      <c r="G307" s="19" t="str">
        <f>IFERROR(VLOOKUP(VLOOKUP(C307,SRA!B:F,5,0),FUNÇÃO!A:B,2,0),"")</f>
        <v>OP. DE PROD. IND.</v>
      </c>
      <c r="H307" s="17">
        <f>IFERROR(VLOOKUP(C307,SRA!B:T,18,0),"")</f>
        <v>1171.98</v>
      </c>
      <c r="I307" s="17">
        <f>IFERROR(VLOOKUP(C307,SRA!B:T,19,0),"")</f>
        <v>0</v>
      </c>
      <c r="J307" s="17">
        <f>IFERROR(VLOOKUP(C307,JANEIRO!B:F,3,0),"")</f>
        <v>2879.66</v>
      </c>
      <c r="K307" s="17">
        <f t="shared" si="11"/>
        <v>1568.3999999999999</v>
      </c>
      <c r="L307" s="17">
        <f>IFERROR(VLOOKUP(C307,JANEIRO!B:F,5,0),"")</f>
        <v>1311.26</v>
      </c>
    </row>
    <row r="308" spans="2:12">
      <c r="B308" s="19">
        <f t="shared" si="10"/>
        <v>300</v>
      </c>
      <c r="C308" s="19">
        <v>2384</v>
      </c>
      <c r="D308" s="18" t="s">
        <v>150</v>
      </c>
      <c r="E308" s="19" t="str">
        <f>IFERROR(VLOOKUP(C308,SRA!B:I,8,0),"")</f>
        <v>CLT</v>
      </c>
      <c r="F308" s="21" t="s">
        <v>735</v>
      </c>
      <c r="G308" s="19" t="str">
        <f>IFERROR(VLOOKUP(VLOOKUP(C308,SRA!B:F,5,0),FUNÇÃO!A:B,2,0),"")</f>
        <v>TEC.EM QUALIDADE IND</v>
      </c>
      <c r="H308" s="17">
        <f>IFERROR(VLOOKUP(C308,SRA!B:T,18,0),"")</f>
        <v>1489.51</v>
      </c>
      <c r="I308" s="17">
        <f>IFERROR(VLOOKUP(C308,SRA!B:T,19,0),"")</f>
        <v>0</v>
      </c>
      <c r="J308" s="17">
        <f>IFERROR(VLOOKUP(C308,JANEIRO!B:F,3,0),"")</f>
        <v>2883.93</v>
      </c>
      <c r="K308" s="17">
        <f t="shared" si="11"/>
        <v>2589.12</v>
      </c>
      <c r="L308" s="17">
        <f>IFERROR(VLOOKUP(C308,JANEIRO!B:F,5,0),"")</f>
        <v>294.81</v>
      </c>
    </row>
    <row r="309" spans="2:12">
      <c r="B309" s="19">
        <f t="shared" si="10"/>
        <v>301</v>
      </c>
      <c r="C309" s="19">
        <v>1652</v>
      </c>
      <c r="D309" s="18" t="s">
        <v>67</v>
      </c>
      <c r="E309" s="19" t="str">
        <f>IFERROR(VLOOKUP(C309,SRA!B:I,8,0),"")</f>
        <v>CLT</v>
      </c>
      <c r="F309" s="21" t="s">
        <v>735</v>
      </c>
      <c r="G309" s="19" t="str">
        <f>IFERROR(VLOOKUP(VLOOKUP(C309,SRA!B:F,5,0),FUNÇÃO!A:B,2,0),"")</f>
        <v>OP. DE PROD. IND.</v>
      </c>
      <c r="H309" s="17">
        <f>IFERROR(VLOOKUP(C309,SRA!B:T,18,0),"")</f>
        <v>1649.11</v>
      </c>
      <c r="I309" s="17">
        <f>IFERROR(VLOOKUP(C309,SRA!B:T,19,0),"")</f>
        <v>0</v>
      </c>
      <c r="J309" s="17">
        <f>IFERROR(VLOOKUP(C309,JANEIRO!B:F,3,0),"")</f>
        <v>2914.02</v>
      </c>
      <c r="K309" s="17">
        <f t="shared" si="11"/>
        <v>2429.56</v>
      </c>
      <c r="L309" s="17">
        <f>IFERROR(VLOOKUP(C309,JANEIRO!B:F,5,0),"")</f>
        <v>484.46</v>
      </c>
    </row>
    <row r="310" spans="2:12">
      <c r="B310" s="19">
        <f t="shared" si="10"/>
        <v>302</v>
      </c>
      <c r="C310" s="19">
        <v>2851</v>
      </c>
      <c r="D310" s="18" t="s">
        <v>252</v>
      </c>
      <c r="E310" s="19" t="str">
        <f>IFERROR(VLOOKUP(C310,SRA!B:I,8,0),"")</f>
        <v>CLT</v>
      </c>
      <c r="F310" s="21" t="s">
        <v>735</v>
      </c>
      <c r="G310" s="19" t="str">
        <f>IFERROR(VLOOKUP(VLOOKUP(C310,SRA!B:F,5,0),FUNÇÃO!A:B,2,0),"")</f>
        <v>OP. DE PROD. IND.</v>
      </c>
      <c r="H310" s="17">
        <f>IFERROR(VLOOKUP(C310,SRA!B:T,18,0),"")</f>
        <v>1171.98</v>
      </c>
      <c r="I310" s="17">
        <f>IFERROR(VLOOKUP(C310,SRA!B:T,19,0),"")</f>
        <v>0</v>
      </c>
      <c r="J310" s="17">
        <f>IFERROR(VLOOKUP(C310,JANEIRO!B:F,3,0),"")</f>
        <v>2923.46</v>
      </c>
      <c r="K310" s="17">
        <f t="shared" si="11"/>
        <v>1705.6000000000001</v>
      </c>
      <c r="L310" s="17">
        <f>IFERROR(VLOOKUP(C310,JANEIRO!B:F,5,0),"")</f>
        <v>1217.8599999999999</v>
      </c>
    </row>
    <row r="311" spans="2:12">
      <c r="B311" s="19">
        <f t="shared" si="10"/>
        <v>303</v>
      </c>
      <c r="C311" s="19">
        <v>2837</v>
      </c>
      <c r="D311" s="18" t="s">
        <v>247</v>
      </c>
      <c r="E311" s="19" t="str">
        <f>IFERROR(VLOOKUP(C311,SRA!B:I,8,0),"")</f>
        <v>CLT</v>
      </c>
      <c r="F311" s="21" t="s">
        <v>735</v>
      </c>
      <c r="G311" s="19" t="str">
        <f>IFERROR(VLOOKUP(VLOOKUP(C311,SRA!B:F,5,0),FUNÇÃO!A:B,2,0),"")</f>
        <v>TEC. EM ADM. E FIN.</v>
      </c>
      <c r="H311" s="17">
        <f>IFERROR(VLOOKUP(C311,SRA!B:T,18,0),"")</f>
        <v>1564</v>
      </c>
      <c r="I311" s="17">
        <f>IFERROR(VLOOKUP(C311,SRA!B:T,19,0),"")</f>
        <v>0</v>
      </c>
      <c r="J311" s="17">
        <f>IFERROR(VLOOKUP(C311,JANEIRO!B:F,3,0),"")</f>
        <v>2934.01</v>
      </c>
      <c r="K311" s="17">
        <f t="shared" si="11"/>
        <v>2410.2700000000004</v>
      </c>
      <c r="L311" s="17">
        <f>IFERROR(VLOOKUP(C311,JANEIRO!B:F,5,0),"")</f>
        <v>523.74</v>
      </c>
    </row>
    <row r="312" spans="2:12">
      <c r="B312" s="19">
        <f t="shared" si="10"/>
        <v>304</v>
      </c>
      <c r="C312" s="19">
        <v>1328</v>
      </c>
      <c r="D312" s="18" t="s">
        <v>38</v>
      </c>
      <c r="E312" s="19" t="str">
        <f>IFERROR(VLOOKUP(C312,SRA!B:I,8,0),"")</f>
        <v>CLT</v>
      </c>
      <c r="F312" s="21" t="s">
        <v>735</v>
      </c>
      <c r="G312" s="19" t="str">
        <f>IFERROR(VLOOKUP(VLOOKUP(C312,SRA!B:F,5,0),FUNÇÃO!A:B,2,0),"")</f>
        <v>TEC. EM ADM. E FIN.</v>
      </c>
      <c r="H312" s="17">
        <f>IFERROR(VLOOKUP(C312,SRA!B:T,18,0),"")</f>
        <v>2949.18</v>
      </c>
      <c r="I312" s="17">
        <f>IFERROR(VLOOKUP(C312,SRA!B:T,19,0),"")</f>
        <v>0</v>
      </c>
      <c r="J312" s="17">
        <f>IFERROR(VLOOKUP(C312,JANEIRO!B:F,3,0),"")</f>
        <v>2949.18</v>
      </c>
      <c r="K312" s="17">
        <f t="shared" si="11"/>
        <v>1184.4099999999999</v>
      </c>
      <c r="L312" s="17">
        <f>IFERROR(VLOOKUP(C312,JANEIRO!B:F,5,0),"")</f>
        <v>1764.77</v>
      </c>
    </row>
    <row r="313" spans="2:12">
      <c r="B313" s="19">
        <f t="shared" si="10"/>
        <v>305</v>
      </c>
      <c r="C313" s="19">
        <v>1475</v>
      </c>
      <c r="D313" s="18" t="s">
        <v>50</v>
      </c>
      <c r="E313" s="19" t="str">
        <f>IFERROR(VLOOKUP(C313,SRA!B:I,8,0),"")</f>
        <v>CLT</v>
      </c>
      <c r="F313" s="21" t="s">
        <v>735</v>
      </c>
      <c r="G313" s="19" t="str">
        <f>IFERROR(VLOOKUP(VLOOKUP(C313,SRA!B:F,5,0),FUNÇÃO!A:B,2,0),"")</f>
        <v>TEC. CONTABIL</v>
      </c>
      <c r="H313" s="17">
        <f>IFERROR(VLOOKUP(C313,SRA!B:T,18,0),"")</f>
        <v>2949.18</v>
      </c>
      <c r="I313" s="17">
        <f>IFERROR(VLOOKUP(C313,SRA!B:T,19,0),"")</f>
        <v>0</v>
      </c>
      <c r="J313" s="17">
        <f>IFERROR(VLOOKUP(C313,JANEIRO!B:F,3,0),"")</f>
        <v>2949.18</v>
      </c>
      <c r="K313" s="17">
        <f t="shared" si="11"/>
        <v>429.28999999999951</v>
      </c>
      <c r="L313" s="17">
        <f>IFERROR(VLOOKUP(C313,JANEIRO!B:F,5,0),"")</f>
        <v>2519.8900000000003</v>
      </c>
    </row>
    <row r="314" spans="2:12">
      <c r="B314" s="19">
        <f t="shared" si="10"/>
        <v>306</v>
      </c>
      <c r="C314" s="19">
        <v>1333</v>
      </c>
      <c r="D314" s="18" t="s">
        <v>40</v>
      </c>
      <c r="E314" s="19" t="str">
        <f>IFERROR(VLOOKUP(C314,SRA!B:I,8,0),"")</f>
        <v>CLT</v>
      </c>
      <c r="F314" s="21" t="s">
        <v>735</v>
      </c>
      <c r="G314" s="19" t="str">
        <f>IFERROR(VLOOKUP(VLOOKUP(C314,SRA!B:F,5,0),FUNÇÃO!A:B,2,0),"")</f>
        <v>OP. DE PROD. IND.</v>
      </c>
      <c r="H314" s="17">
        <f>IFERROR(VLOOKUP(C314,SRA!B:T,18,0),"")</f>
        <v>2961.59</v>
      </c>
      <c r="I314" s="17">
        <f>IFERROR(VLOOKUP(C314,SRA!B:T,19,0),"")</f>
        <v>0</v>
      </c>
      <c r="J314" s="17">
        <f>IFERROR(VLOOKUP(C314,JANEIRO!B:F,3,0),"")</f>
        <v>2961.59</v>
      </c>
      <c r="K314" s="17">
        <f t="shared" si="11"/>
        <v>976.95</v>
      </c>
      <c r="L314" s="17">
        <f>IFERROR(VLOOKUP(C314,JANEIRO!B:F,5,0),"")</f>
        <v>1984.64</v>
      </c>
    </row>
    <row r="315" spans="2:12">
      <c r="B315" s="19">
        <f t="shared" si="10"/>
        <v>307</v>
      </c>
      <c r="C315" s="19">
        <v>2696</v>
      </c>
      <c r="D315" s="18" t="s">
        <v>515</v>
      </c>
      <c r="E315" s="19" t="str">
        <f>IFERROR(VLOOKUP(C315,SRA!B:I,8,0),"")</f>
        <v>CLT</v>
      </c>
      <c r="F315" s="21" t="s">
        <v>735</v>
      </c>
      <c r="G315" s="19" t="str">
        <f>IFERROR(VLOOKUP(VLOOKUP(C315,SRA!B:F,5,0),FUNÇÃO!A:B,2,0),"")</f>
        <v>TEC. EM ADM. E FIN.</v>
      </c>
      <c r="H315" s="17">
        <f>IFERROR(VLOOKUP(C315,SRA!B:T,18,0),"")</f>
        <v>1564</v>
      </c>
      <c r="I315" s="17">
        <f>IFERROR(VLOOKUP(C315,SRA!B:T,19,0),"")</f>
        <v>0</v>
      </c>
      <c r="J315" s="17">
        <f>IFERROR(VLOOKUP(C315,JANEIRO!B:F,3,0),"")</f>
        <v>2976.25</v>
      </c>
      <c r="K315" s="17">
        <f t="shared" si="11"/>
        <v>2444.4899999999998</v>
      </c>
      <c r="L315" s="17">
        <f>IFERROR(VLOOKUP(C315,JANEIRO!B:F,5,0),"")</f>
        <v>531.76</v>
      </c>
    </row>
    <row r="316" spans="2:12">
      <c r="B316" s="19">
        <f t="shared" si="10"/>
        <v>308</v>
      </c>
      <c r="C316" s="19">
        <v>2909</v>
      </c>
      <c r="D316" s="18" t="s">
        <v>273</v>
      </c>
      <c r="E316" s="19" t="str">
        <f>IFERROR(VLOOKUP(C316,SRA!B:I,8,0),"")</f>
        <v>CLT</v>
      </c>
      <c r="F316" s="21" t="s">
        <v>735</v>
      </c>
      <c r="G316" s="19" t="str">
        <f>IFERROR(VLOOKUP(VLOOKUP(C316,SRA!B:F,5,0),FUNÇÃO!A:B,2,0),"")</f>
        <v>TEC. EM ADM. E FIN.</v>
      </c>
      <c r="H316" s="17">
        <f>IFERROR(VLOOKUP(C316,SRA!B:T,18,0),"")</f>
        <v>1564.01</v>
      </c>
      <c r="I316" s="17">
        <f>IFERROR(VLOOKUP(C316,SRA!B:T,19,0),"")</f>
        <v>0</v>
      </c>
      <c r="J316" s="17">
        <f>IFERROR(VLOOKUP(C316,JANEIRO!B:F,3,0),"")</f>
        <v>3000.9</v>
      </c>
      <c r="K316" s="17">
        <f t="shared" si="11"/>
        <v>340.61000000000013</v>
      </c>
      <c r="L316" s="17">
        <f>IFERROR(VLOOKUP(C316,JANEIRO!B:F,5,0),"")</f>
        <v>2660.29</v>
      </c>
    </row>
    <row r="317" spans="2:12">
      <c r="B317" s="19">
        <f t="shared" si="10"/>
        <v>309</v>
      </c>
      <c r="C317" s="19">
        <v>2530</v>
      </c>
      <c r="D317" s="18" t="s">
        <v>182</v>
      </c>
      <c r="E317" s="19" t="str">
        <f>IFERROR(VLOOKUP(C317,SRA!B:I,8,0),"")</f>
        <v>CLT</v>
      </c>
      <c r="F317" s="21" t="s">
        <v>735</v>
      </c>
      <c r="G317" s="19" t="str">
        <f>IFERROR(VLOOKUP(VLOOKUP(C317,SRA!B:F,5,0),FUNÇÃO!A:B,2,0),"")</f>
        <v>OP. DE PROD. IND.</v>
      </c>
      <c r="H317" s="17">
        <f>IFERROR(VLOOKUP(C317,SRA!B:T,18,0),"")</f>
        <v>1292.1300000000001</v>
      </c>
      <c r="I317" s="17">
        <f>IFERROR(VLOOKUP(C317,SRA!B:T,19,0),"")</f>
        <v>0</v>
      </c>
      <c r="J317" s="17">
        <f>IFERROR(VLOOKUP(C317,JANEIRO!B:F,3,0),"")</f>
        <v>3014.97</v>
      </c>
      <c r="K317" s="17">
        <f t="shared" si="11"/>
        <v>1858.86</v>
      </c>
      <c r="L317" s="17">
        <f>IFERROR(VLOOKUP(C317,JANEIRO!B:F,5,0),"")</f>
        <v>1156.1099999999999</v>
      </c>
    </row>
    <row r="318" spans="2:12">
      <c r="B318" s="19">
        <f t="shared" si="10"/>
        <v>310</v>
      </c>
      <c r="C318" s="19">
        <v>2534</v>
      </c>
      <c r="D318" s="18" t="s">
        <v>183</v>
      </c>
      <c r="E318" s="19" t="str">
        <f>IFERROR(VLOOKUP(C318,SRA!B:I,8,0),"")</f>
        <v>CLT</v>
      </c>
      <c r="F318" s="21" t="s">
        <v>735</v>
      </c>
      <c r="G318" s="19" t="str">
        <f>IFERROR(VLOOKUP(VLOOKUP(C318,SRA!B:F,5,0),FUNÇÃO!A:B,2,0),"")</f>
        <v>OP. DE PROD. IND.</v>
      </c>
      <c r="H318" s="17">
        <f>IFERROR(VLOOKUP(C318,SRA!B:T,18,0),"")</f>
        <v>1292.1300000000001</v>
      </c>
      <c r="I318" s="17">
        <f>IFERROR(VLOOKUP(C318,SRA!B:T,19,0),"")</f>
        <v>0</v>
      </c>
      <c r="J318" s="17">
        <f>IFERROR(VLOOKUP(C318,JANEIRO!B:F,3,0),"")</f>
        <v>3014.97</v>
      </c>
      <c r="K318" s="17">
        <f t="shared" si="11"/>
        <v>1816.1699999999998</v>
      </c>
      <c r="L318" s="17">
        <f>IFERROR(VLOOKUP(C318,JANEIRO!B:F,5,0),"")</f>
        <v>1198.8</v>
      </c>
    </row>
    <row r="319" spans="2:12">
      <c r="B319" s="19">
        <f t="shared" si="10"/>
        <v>311</v>
      </c>
      <c r="C319" s="19">
        <v>2757</v>
      </c>
      <c r="D319" s="18" t="s">
        <v>223</v>
      </c>
      <c r="E319" s="19" t="str">
        <f>IFERROR(VLOOKUP(C319,SRA!B:I,8,0),"")</f>
        <v>CLT</v>
      </c>
      <c r="F319" s="21" t="s">
        <v>735</v>
      </c>
      <c r="G319" s="19" t="str">
        <f>IFERROR(VLOOKUP(VLOOKUP(C319,SRA!B:F,5,0),FUNÇÃO!A:B,2,0),"")</f>
        <v>OP. DE PROD. IND.</v>
      </c>
      <c r="H319" s="17">
        <f>IFERROR(VLOOKUP(C319,SRA!B:T,18,0),"")</f>
        <v>1292.1300000000001</v>
      </c>
      <c r="I319" s="17">
        <f>IFERROR(VLOOKUP(C319,SRA!B:T,19,0),"")</f>
        <v>0</v>
      </c>
      <c r="J319" s="17">
        <f>IFERROR(VLOOKUP(C319,JANEIRO!B:F,3,0),"")</f>
        <v>3015.46</v>
      </c>
      <c r="K319" s="17">
        <f t="shared" si="11"/>
        <v>1723.0900000000001</v>
      </c>
      <c r="L319" s="17">
        <f>IFERROR(VLOOKUP(C319,JANEIRO!B:F,5,0),"")</f>
        <v>1292.3699999999999</v>
      </c>
    </row>
    <row r="320" spans="2:12">
      <c r="B320" s="19">
        <f t="shared" si="10"/>
        <v>312</v>
      </c>
      <c r="C320" s="19">
        <v>2970</v>
      </c>
      <c r="D320" s="18" t="s">
        <v>450</v>
      </c>
      <c r="E320" s="19" t="str">
        <f>IFERROR(VLOOKUP(C320,SRA!B:I,8,0),"")</f>
        <v>CLT</v>
      </c>
      <c r="F320" s="21" t="s">
        <v>735</v>
      </c>
      <c r="G320" s="19" t="str">
        <f>IFERROR(VLOOKUP(VLOOKUP(C320,SRA!B:F,5,0),FUNÇÃO!A:B,2,0),"")</f>
        <v>TEC. EM ADM. E VEN.</v>
      </c>
      <c r="H320" s="17">
        <f>IFERROR(VLOOKUP(C320,SRA!B:T,18,0),"")</f>
        <v>1489.51</v>
      </c>
      <c r="I320" s="17">
        <f>IFERROR(VLOOKUP(C320,SRA!B:T,19,0),"")</f>
        <v>169.49</v>
      </c>
      <c r="J320" s="17">
        <f>IFERROR(VLOOKUP(C320,JANEIRO!B:F,3,0),"")</f>
        <v>3067.13</v>
      </c>
      <c r="K320" s="17">
        <f t="shared" si="11"/>
        <v>2344.3200000000002</v>
      </c>
      <c r="L320" s="17">
        <f>IFERROR(VLOOKUP(C320,JANEIRO!B:F,5,0),"")</f>
        <v>722.81</v>
      </c>
    </row>
    <row r="321" spans="2:12">
      <c r="B321" s="19">
        <f t="shared" si="10"/>
        <v>313</v>
      </c>
      <c r="C321" s="19">
        <v>2833</v>
      </c>
      <c r="D321" s="18" t="s">
        <v>245</v>
      </c>
      <c r="E321" s="19" t="str">
        <f>IFERROR(VLOOKUP(C321,SRA!B:I,8,0),"")</f>
        <v>CLT</v>
      </c>
      <c r="F321" s="21" t="s">
        <v>735</v>
      </c>
      <c r="G321" s="19" t="str">
        <f>IFERROR(VLOOKUP(VLOOKUP(C321,SRA!B:F,5,0),FUNÇÃO!A:B,2,0),"")</f>
        <v>TEC. EM ADM. E FIN.</v>
      </c>
      <c r="H321" s="17">
        <f>IFERROR(VLOOKUP(C321,SRA!B:T,18,0),"")</f>
        <v>1642.22</v>
      </c>
      <c r="I321" s="17">
        <f>IFERROR(VLOOKUP(C321,SRA!B:T,19,0),"")</f>
        <v>930.5</v>
      </c>
      <c r="J321" s="17">
        <f>IFERROR(VLOOKUP(C321,JANEIRO!B:F,3,0),"")</f>
        <v>3096.46</v>
      </c>
      <c r="K321" s="17">
        <f t="shared" si="11"/>
        <v>1912.7</v>
      </c>
      <c r="L321" s="17">
        <f>IFERROR(VLOOKUP(C321,JANEIRO!B:F,5,0),"")</f>
        <v>1183.76</v>
      </c>
    </row>
    <row r="322" spans="2:12">
      <c r="B322" s="19">
        <f t="shared" si="10"/>
        <v>314</v>
      </c>
      <c r="C322" s="19">
        <v>2894</v>
      </c>
      <c r="D322" s="18" t="s">
        <v>270</v>
      </c>
      <c r="E322" s="19" t="str">
        <f>IFERROR(VLOOKUP(C322,SRA!B:I,8,0),"")</f>
        <v>CLT</v>
      </c>
      <c r="F322" s="21" t="s">
        <v>735</v>
      </c>
      <c r="G322" s="19" t="str">
        <f>IFERROR(VLOOKUP(VLOOKUP(C322,SRA!B:F,5,0),FUNÇÃO!A:B,2,0),"")</f>
        <v>OP. DE PROD. IND.</v>
      </c>
      <c r="H322" s="17">
        <f>IFERROR(VLOOKUP(C322,SRA!B:T,18,0),"")</f>
        <v>1171.99</v>
      </c>
      <c r="I322" s="17">
        <f>IFERROR(VLOOKUP(C322,SRA!B:T,19,0),"")</f>
        <v>0</v>
      </c>
      <c r="J322" s="17">
        <f>IFERROR(VLOOKUP(C322,JANEIRO!B:F,3,0),"")</f>
        <v>3135.84</v>
      </c>
      <c r="K322" s="17">
        <f t="shared" si="11"/>
        <v>1618.7400000000002</v>
      </c>
      <c r="L322" s="17">
        <f>IFERROR(VLOOKUP(C322,JANEIRO!B:F,5,0),"")</f>
        <v>1517.1</v>
      </c>
    </row>
    <row r="323" spans="2:12">
      <c r="B323" s="19">
        <f t="shared" si="10"/>
        <v>315</v>
      </c>
      <c r="C323" s="19">
        <v>2596</v>
      </c>
      <c r="D323" s="18" t="s">
        <v>485</v>
      </c>
      <c r="E323" s="19" t="str">
        <f>IFERROR(VLOOKUP(C323,SRA!B:I,8,0),"")</f>
        <v>CLT</v>
      </c>
      <c r="F323" s="21" t="s">
        <v>735</v>
      </c>
      <c r="G323" s="19" t="str">
        <f>IFERROR(VLOOKUP(VLOOKUP(C323,SRA!B:F,5,0),FUNÇÃO!A:B,2,0),"")</f>
        <v>TEC. EM ADM. E FIN.</v>
      </c>
      <c r="H323" s="17">
        <f>IFERROR(VLOOKUP(C323,SRA!B:T,18,0),"")</f>
        <v>1564</v>
      </c>
      <c r="I323" s="17">
        <f>IFERROR(VLOOKUP(C323,SRA!B:T,19,0),"")</f>
        <v>169.49</v>
      </c>
      <c r="J323" s="17">
        <f>IFERROR(VLOOKUP(C323,JANEIRO!B:F,3,0),"")</f>
        <v>3151.02</v>
      </c>
      <c r="K323" s="17">
        <f t="shared" si="11"/>
        <v>2378.73</v>
      </c>
      <c r="L323" s="17">
        <f>IFERROR(VLOOKUP(C323,JANEIRO!B:F,5,0),"")</f>
        <v>772.29</v>
      </c>
    </row>
    <row r="324" spans="2:12">
      <c r="B324" s="19">
        <f t="shared" si="10"/>
        <v>316</v>
      </c>
      <c r="C324" s="19">
        <v>1682</v>
      </c>
      <c r="D324" s="18" t="s">
        <v>465</v>
      </c>
      <c r="E324" s="19" t="str">
        <f>IFERROR(VLOOKUP(C324,SRA!B:I,8,0),"")</f>
        <v>CLT</v>
      </c>
      <c r="F324" s="21" t="s">
        <v>735</v>
      </c>
      <c r="G324" s="19" t="str">
        <f>IFERROR(VLOOKUP(VLOOKUP(C324,SRA!B:F,5,0),FUNÇÃO!A:B,2,0),"")</f>
        <v>VIGILANTE 2</v>
      </c>
      <c r="H324" s="17">
        <f>IFERROR(VLOOKUP(C324,SRA!B:T,18,0),"")</f>
        <v>2436.5</v>
      </c>
      <c r="I324" s="17">
        <f>IFERROR(VLOOKUP(C324,SRA!B:T,19,0),"")</f>
        <v>0</v>
      </c>
      <c r="J324" s="17">
        <f>IFERROR(VLOOKUP(C324,JANEIRO!B:F,3,0),"")</f>
        <v>3167.45</v>
      </c>
      <c r="K324" s="17">
        <f t="shared" si="11"/>
        <v>1055.75</v>
      </c>
      <c r="L324" s="17">
        <f>IFERROR(VLOOKUP(C324,JANEIRO!B:F,5,0),"")</f>
        <v>2111.6999999999998</v>
      </c>
    </row>
    <row r="325" spans="2:12">
      <c r="B325" s="19">
        <f t="shared" si="10"/>
        <v>317</v>
      </c>
      <c r="C325" s="19">
        <v>1683</v>
      </c>
      <c r="D325" s="18" t="s">
        <v>503</v>
      </c>
      <c r="E325" s="19" t="str">
        <f>IFERROR(VLOOKUP(C325,SRA!B:I,8,0),"")</f>
        <v>CLT</v>
      </c>
      <c r="F325" s="21" t="s">
        <v>735</v>
      </c>
      <c r="G325" s="19" t="str">
        <f>IFERROR(VLOOKUP(VLOOKUP(C325,SRA!B:F,5,0),FUNÇÃO!A:B,2,0),"")</f>
        <v>VIGILANTE 2</v>
      </c>
      <c r="H325" s="17">
        <f>IFERROR(VLOOKUP(C325,SRA!B:T,18,0),"")</f>
        <v>2436.5</v>
      </c>
      <c r="I325" s="17">
        <f>IFERROR(VLOOKUP(C325,SRA!B:T,19,0),"")</f>
        <v>0</v>
      </c>
      <c r="J325" s="17">
        <f>IFERROR(VLOOKUP(C325,JANEIRO!B:F,3,0),"")</f>
        <v>3167.45</v>
      </c>
      <c r="K325" s="17">
        <f t="shared" si="11"/>
        <v>1800.7199999999998</v>
      </c>
      <c r="L325" s="17">
        <f>IFERROR(VLOOKUP(C325,JANEIRO!B:F,5,0),"")</f>
        <v>1366.73</v>
      </c>
    </row>
    <row r="326" spans="2:12">
      <c r="B326" s="19">
        <f t="shared" si="10"/>
        <v>318</v>
      </c>
      <c r="C326" s="19">
        <v>1726</v>
      </c>
      <c r="D326" s="18" t="s">
        <v>504</v>
      </c>
      <c r="E326" s="19" t="str">
        <f>IFERROR(VLOOKUP(C326,SRA!B:I,8,0),"")</f>
        <v>CLT</v>
      </c>
      <c r="F326" s="21" t="s">
        <v>735</v>
      </c>
      <c r="G326" s="19" t="str">
        <f>IFERROR(VLOOKUP(VLOOKUP(C326,SRA!B:F,5,0),FUNÇÃO!A:B,2,0),"")</f>
        <v>VIGILANTE 2</v>
      </c>
      <c r="H326" s="17">
        <f>IFERROR(VLOOKUP(C326,SRA!B:T,18,0),"")</f>
        <v>2436.5</v>
      </c>
      <c r="I326" s="17">
        <f>IFERROR(VLOOKUP(C326,SRA!B:T,19,0),"")</f>
        <v>0</v>
      </c>
      <c r="J326" s="17">
        <f>IFERROR(VLOOKUP(C326,JANEIRO!B:F,3,0),"")</f>
        <v>3167.45</v>
      </c>
      <c r="K326" s="17">
        <f t="shared" si="11"/>
        <v>1217.3899999999999</v>
      </c>
      <c r="L326" s="17">
        <f>IFERROR(VLOOKUP(C326,JANEIRO!B:F,5,0),"")</f>
        <v>1950.06</v>
      </c>
    </row>
    <row r="327" spans="2:12">
      <c r="B327" s="19">
        <f t="shared" si="10"/>
        <v>319</v>
      </c>
      <c r="C327" s="19">
        <v>2096</v>
      </c>
      <c r="D327" s="18" t="s">
        <v>453</v>
      </c>
      <c r="E327" s="19" t="str">
        <f>IFERROR(VLOOKUP(C327,SRA!B:I,8,0),"")</f>
        <v>CLT</v>
      </c>
      <c r="F327" s="21" t="s">
        <v>735</v>
      </c>
      <c r="G327" s="19" t="str">
        <f>IFERROR(VLOOKUP(VLOOKUP(C327,SRA!B:F,5,0),FUNÇÃO!A:B,2,0),"")</f>
        <v>VIGILANTE 2</v>
      </c>
      <c r="H327" s="17">
        <f>IFERROR(VLOOKUP(C327,SRA!B:T,18,0),"")</f>
        <v>2436.5</v>
      </c>
      <c r="I327" s="17">
        <f>IFERROR(VLOOKUP(C327,SRA!B:T,19,0),"")</f>
        <v>0</v>
      </c>
      <c r="J327" s="17">
        <f>IFERROR(VLOOKUP(C327,JANEIRO!B:F,3,0),"")</f>
        <v>3167.45</v>
      </c>
      <c r="K327" s="17">
        <f t="shared" si="11"/>
        <v>1476.9899999999998</v>
      </c>
      <c r="L327" s="17">
        <f>IFERROR(VLOOKUP(C327,JANEIRO!B:F,5,0),"")</f>
        <v>1690.46</v>
      </c>
    </row>
    <row r="328" spans="2:12">
      <c r="B328" s="19">
        <f t="shared" si="10"/>
        <v>320</v>
      </c>
      <c r="C328" s="19">
        <v>2115</v>
      </c>
      <c r="D328" s="18" t="s">
        <v>466</v>
      </c>
      <c r="E328" s="19" t="str">
        <f>IFERROR(VLOOKUP(C328,SRA!B:I,8,0),"")</f>
        <v>CLT</v>
      </c>
      <c r="F328" s="21" t="s">
        <v>735</v>
      </c>
      <c r="G328" s="19" t="str">
        <f>IFERROR(VLOOKUP(VLOOKUP(C328,SRA!B:F,5,0),FUNÇÃO!A:B,2,0),"")</f>
        <v>VIGILANTE 2</v>
      </c>
      <c r="H328" s="17">
        <f>IFERROR(VLOOKUP(C328,SRA!B:T,18,0),"")</f>
        <v>2436.5</v>
      </c>
      <c r="I328" s="17">
        <f>IFERROR(VLOOKUP(C328,SRA!B:T,19,0),"")</f>
        <v>0</v>
      </c>
      <c r="J328" s="17">
        <f>IFERROR(VLOOKUP(C328,JANEIRO!B:F,3,0),"")</f>
        <v>3167.45</v>
      </c>
      <c r="K328" s="17">
        <f t="shared" si="11"/>
        <v>1004.8399999999997</v>
      </c>
      <c r="L328" s="17">
        <f>IFERROR(VLOOKUP(C328,JANEIRO!B:F,5,0),"")</f>
        <v>2162.61</v>
      </c>
    </row>
    <row r="329" spans="2:12">
      <c r="B329" s="19">
        <f t="shared" si="10"/>
        <v>321</v>
      </c>
      <c r="C329" s="19">
        <v>1545</v>
      </c>
      <c r="D329" s="18" t="s">
        <v>54</v>
      </c>
      <c r="E329" s="19" t="str">
        <f>IFERROR(VLOOKUP(C329,SRA!B:I,8,0),"")</f>
        <v>CLT</v>
      </c>
      <c r="F329" s="21" t="s">
        <v>735</v>
      </c>
      <c r="G329" s="19" t="str">
        <f>IFERROR(VLOOKUP(VLOOKUP(C329,SRA!B:F,5,0),FUNÇÃO!A:B,2,0),"")</f>
        <v>ASS. DE SERVICOS</v>
      </c>
      <c r="H329" s="17">
        <f>IFERROR(VLOOKUP(C329,SRA!B:T,18,0),"")</f>
        <v>3197.2799999999997</v>
      </c>
      <c r="I329" s="17">
        <f>IFERROR(VLOOKUP(C329,SRA!B:T,19,0),"")</f>
        <v>0</v>
      </c>
      <c r="J329" s="17">
        <f>IFERROR(VLOOKUP(C329,JANEIRO!B:F,3,0),"")</f>
        <v>3197.28</v>
      </c>
      <c r="K329" s="17">
        <f t="shared" si="11"/>
        <v>1784.2600000000002</v>
      </c>
      <c r="L329" s="17">
        <f>IFERROR(VLOOKUP(C329,JANEIRO!B:F,5,0),"")</f>
        <v>1413.02</v>
      </c>
    </row>
    <row r="330" spans="2:12">
      <c r="B330" s="19">
        <f t="shared" si="10"/>
        <v>322</v>
      </c>
      <c r="C330" s="19">
        <v>2440</v>
      </c>
      <c r="D330" s="18" t="s">
        <v>160</v>
      </c>
      <c r="E330" s="19" t="str">
        <f>IFERROR(VLOOKUP(C330,SRA!B:I,8,0),"")</f>
        <v>CLT</v>
      </c>
      <c r="F330" s="21" t="s">
        <v>735</v>
      </c>
      <c r="G330" s="19" t="str">
        <f>IFERROR(VLOOKUP(VLOOKUP(C330,SRA!B:F,5,0),FUNÇÃO!A:B,2,0),"")</f>
        <v>OP. DE PROD. IND.</v>
      </c>
      <c r="H330" s="17">
        <f>IFERROR(VLOOKUP(C330,SRA!B:T,18,0),"")</f>
        <v>1292.1300000000001</v>
      </c>
      <c r="I330" s="17">
        <f>IFERROR(VLOOKUP(C330,SRA!B:T,19,0),"")</f>
        <v>1107.73</v>
      </c>
      <c r="J330" s="17">
        <f>IFERROR(VLOOKUP(C330,JANEIRO!B:F,3,0),"")</f>
        <v>3205.88</v>
      </c>
      <c r="K330" s="17">
        <f t="shared" si="11"/>
        <v>3201.84</v>
      </c>
      <c r="L330" s="17">
        <f>IFERROR(VLOOKUP(C330,JANEIRO!B:F,5,0),"")</f>
        <v>4.04</v>
      </c>
    </row>
    <row r="331" spans="2:12">
      <c r="B331" s="19">
        <f t="shared" ref="B331:B394" si="12">B330+1</f>
        <v>323</v>
      </c>
      <c r="C331" s="19">
        <v>2577</v>
      </c>
      <c r="D331" s="18" t="s">
        <v>189</v>
      </c>
      <c r="E331" s="19" t="str">
        <f>IFERROR(VLOOKUP(C331,SRA!B:I,8,0),"")</f>
        <v>CLT</v>
      </c>
      <c r="F331" s="21" t="s">
        <v>735</v>
      </c>
      <c r="G331" s="19" t="str">
        <f>IFERROR(VLOOKUP(VLOOKUP(C331,SRA!B:F,5,0),FUNÇÃO!A:B,2,0),"")</f>
        <v>TEC. EM ADM. E FIN.</v>
      </c>
      <c r="H331" s="17">
        <f>IFERROR(VLOOKUP(C331,SRA!B:T,18,0),"")</f>
        <v>1564</v>
      </c>
      <c r="I331" s="17">
        <f>IFERROR(VLOOKUP(C331,SRA!B:T,19,0),"")</f>
        <v>708.95</v>
      </c>
      <c r="J331" s="17">
        <f>IFERROR(VLOOKUP(C331,JANEIRO!B:F,3,0),"")</f>
        <v>3208.29</v>
      </c>
      <c r="K331" s="17">
        <f t="shared" si="11"/>
        <v>3208.29</v>
      </c>
      <c r="L331" s="17">
        <f>IFERROR(VLOOKUP(C331,JANEIRO!B:F,5,0),"")</f>
        <v>0</v>
      </c>
    </row>
    <row r="332" spans="2:12">
      <c r="B332" s="19">
        <f t="shared" si="12"/>
        <v>324</v>
      </c>
      <c r="C332" s="19">
        <v>2672</v>
      </c>
      <c r="D332" s="18" t="s">
        <v>206</v>
      </c>
      <c r="E332" s="19" t="str">
        <f>IFERROR(VLOOKUP(C332,SRA!B:I,8,0),"")</f>
        <v>CLT</v>
      </c>
      <c r="F332" s="21" t="s">
        <v>735</v>
      </c>
      <c r="G332" s="19" t="str">
        <f>IFERROR(VLOOKUP(VLOOKUP(C332,SRA!B:F,5,0),FUNÇÃO!A:B,2,0),"")</f>
        <v>OP. DE PROD. IND.</v>
      </c>
      <c r="H332" s="17">
        <f>IFERROR(VLOOKUP(C332,SRA!B:T,18,0),"")</f>
        <v>1230.5899999999999</v>
      </c>
      <c r="I332" s="17">
        <f>IFERROR(VLOOKUP(C332,SRA!B:T,19,0),"")</f>
        <v>0</v>
      </c>
      <c r="J332" s="17">
        <f>IFERROR(VLOOKUP(C332,JANEIRO!B:F,3,0),"")</f>
        <v>3244.26</v>
      </c>
      <c r="K332" s="17">
        <f t="shared" si="11"/>
        <v>2003.5500000000002</v>
      </c>
      <c r="L332" s="17">
        <f>IFERROR(VLOOKUP(C332,JANEIRO!B:F,5,0),"")</f>
        <v>1240.71</v>
      </c>
    </row>
    <row r="333" spans="2:12">
      <c r="B333" s="19">
        <f t="shared" si="12"/>
        <v>325</v>
      </c>
      <c r="C333" s="19">
        <v>510</v>
      </c>
      <c r="D333" s="18" t="s">
        <v>7</v>
      </c>
      <c r="E333" s="19" t="str">
        <f>IFERROR(VLOOKUP(C333,SRA!B:I,8,0),"")</f>
        <v>CLT</v>
      </c>
      <c r="F333" s="21" t="s">
        <v>735</v>
      </c>
      <c r="G333" s="19" t="str">
        <f>IFERROR(VLOOKUP(VLOOKUP(C333,SRA!B:F,5,0),FUNÇÃO!A:B,2,0),"")</f>
        <v>TEC. EM ADM. E FIN.</v>
      </c>
      <c r="H333" s="17">
        <f>IFERROR(VLOOKUP(C333,SRA!B:T,18,0),"")</f>
        <v>3251.48</v>
      </c>
      <c r="I333" s="17">
        <f>IFERROR(VLOOKUP(C333,SRA!B:T,19,0),"")</f>
        <v>0</v>
      </c>
      <c r="J333" s="17">
        <f>IFERROR(VLOOKUP(C333,JANEIRO!B:F,3,0),"")</f>
        <v>3251.48</v>
      </c>
      <c r="K333" s="17">
        <f t="shared" si="11"/>
        <v>1031.5499999999997</v>
      </c>
      <c r="L333" s="17">
        <f>IFERROR(VLOOKUP(C333,JANEIRO!B:F,5,0),"")</f>
        <v>2219.9300000000003</v>
      </c>
    </row>
    <row r="334" spans="2:12">
      <c r="B334" s="19">
        <f t="shared" si="12"/>
        <v>326</v>
      </c>
      <c r="C334" s="19">
        <v>2548</v>
      </c>
      <c r="D334" s="18" t="s">
        <v>186</v>
      </c>
      <c r="E334" s="19" t="str">
        <f>IFERROR(VLOOKUP(C334,SRA!B:I,8,0),"")</f>
        <v>CLT</v>
      </c>
      <c r="F334" s="21" t="s">
        <v>735</v>
      </c>
      <c r="G334" s="19" t="str">
        <f>IFERROR(VLOOKUP(VLOOKUP(C334,SRA!B:F,5,0),FUNÇÃO!A:B,2,0),"")</f>
        <v>TEC. EM ADM. E FIN.</v>
      </c>
      <c r="H334" s="17">
        <f>IFERROR(VLOOKUP(C334,SRA!B:T,18,0),"")</f>
        <v>1642.22</v>
      </c>
      <c r="I334" s="17">
        <f>IFERROR(VLOOKUP(C334,SRA!B:T,19,0),"")</f>
        <v>1350.38</v>
      </c>
      <c r="J334" s="17">
        <f>IFERROR(VLOOKUP(C334,JANEIRO!B:F,3,0),"")</f>
        <v>3254.47</v>
      </c>
      <c r="K334" s="17">
        <f t="shared" si="11"/>
        <v>952.88999999999987</v>
      </c>
      <c r="L334" s="17">
        <f>IFERROR(VLOOKUP(C334,JANEIRO!B:F,5,0),"")</f>
        <v>2301.58</v>
      </c>
    </row>
    <row r="335" spans="2:12">
      <c r="B335" s="19">
        <f t="shared" si="12"/>
        <v>327</v>
      </c>
      <c r="C335" s="19">
        <v>2151</v>
      </c>
      <c r="D335" s="18" t="s">
        <v>126</v>
      </c>
      <c r="E335" s="19" t="str">
        <f>IFERROR(VLOOKUP(C335,SRA!B:I,8,0),"")</f>
        <v>CLT</v>
      </c>
      <c r="F335" s="21" t="s">
        <v>735</v>
      </c>
      <c r="G335" s="19" t="str">
        <f>IFERROR(VLOOKUP(VLOOKUP(C335,SRA!B:F,5,0),FUNÇÃO!A:B,2,0),"")</f>
        <v>OP. PROD. IND. (D)</v>
      </c>
      <c r="H335" s="17">
        <f>IFERROR(VLOOKUP(C335,SRA!B:T,18,0),"")</f>
        <v>2420.5700000000002</v>
      </c>
      <c r="I335" s="17">
        <f>IFERROR(VLOOKUP(C335,SRA!B:T,19,0),"")</f>
        <v>0</v>
      </c>
      <c r="J335" s="17">
        <f>IFERROR(VLOOKUP(C335,JANEIRO!B:F,3,0),"")</f>
        <v>3276.65</v>
      </c>
      <c r="K335" s="17">
        <f t="shared" si="11"/>
        <v>3276.65</v>
      </c>
      <c r="L335" s="17">
        <f>IFERROR(VLOOKUP(C335,JANEIRO!B:F,5,0),"")</f>
        <v>0</v>
      </c>
    </row>
    <row r="336" spans="2:12">
      <c r="B336" s="19">
        <f t="shared" si="12"/>
        <v>328</v>
      </c>
      <c r="C336" s="19">
        <v>3004</v>
      </c>
      <c r="D336" s="18" t="s">
        <v>307</v>
      </c>
      <c r="E336" s="19" t="str">
        <f>IFERROR(VLOOKUP(C336,SRA!B:I,8,0),"")</f>
        <v>CLT</v>
      </c>
      <c r="F336" s="21" t="s">
        <v>735</v>
      </c>
      <c r="G336" s="19" t="str">
        <f>IFERROR(VLOOKUP(VLOOKUP(C336,SRA!B:F,5,0),FUNÇÃO!A:B,2,0),"")</f>
        <v>ANALISTA CONTABIL</v>
      </c>
      <c r="H336" s="17">
        <f>IFERROR(VLOOKUP(C336,SRA!B:T,18,0),"")</f>
        <v>2591.58</v>
      </c>
      <c r="I336" s="17">
        <f>IFERROR(VLOOKUP(C336,SRA!B:T,19,0),"")</f>
        <v>708.95</v>
      </c>
      <c r="J336" s="17">
        <f>IFERROR(VLOOKUP(C336,JANEIRO!B:F,3,0),"")</f>
        <v>3306.84</v>
      </c>
      <c r="K336" s="17">
        <f t="shared" ref="K336:K397" si="13">J336-L336</f>
        <v>459.93000000000029</v>
      </c>
      <c r="L336" s="17">
        <f>IFERROR(VLOOKUP(C336,JANEIRO!B:F,5,0),"")</f>
        <v>2846.91</v>
      </c>
    </row>
    <row r="337" spans="2:12">
      <c r="B337" s="19">
        <f t="shared" si="12"/>
        <v>329</v>
      </c>
      <c r="C337" s="19">
        <v>2977</v>
      </c>
      <c r="D337" s="18" t="s">
        <v>474</v>
      </c>
      <c r="E337" s="19" t="str">
        <f>IFERROR(VLOOKUP(C337,SRA!B:I,8,0),"")</f>
        <v>CLT</v>
      </c>
      <c r="F337" s="21" t="s">
        <v>735</v>
      </c>
      <c r="G337" s="19" t="str">
        <f>IFERROR(VLOOKUP(VLOOKUP(C337,SRA!B:F,5,0),FUNÇÃO!A:B,2,0),"")</f>
        <v>ANA ASS FARMACEUTICA</v>
      </c>
      <c r="H337" s="17">
        <f>IFERROR(VLOOKUP(C337,SRA!B:T,18,0),"")</f>
        <v>3307.6</v>
      </c>
      <c r="I337" s="17">
        <f>IFERROR(VLOOKUP(C337,SRA!B:T,19,0),"")</f>
        <v>0</v>
      </c>
      <c r="J337" s="17">
        <f>IFERROR(VLOOKUP(C337,JANEIRO!B:F,3,0),"")</f>
        <v>3307.6</v>
      </c>
      <c r="K337" s="17">
        <f t="shared" si="13"/>
        <v>856.0300000000002</v>
      </c>
      <c r="L337" s="17">
        <f>IFERROR(VLOOKUP(C337,JANEIRO!B:F,5,0),"")</f>
        <v>2451.5699999999997</v>
      </c>
    </row>
    <row r="338" spans="2:12">
      <c r="B338" s="19">
        <f t="shared" si="12"/>
        <v>330</v>
      </c>
      <c r="C338" s="19">
        <v>3023</v>
      </c>
      <c r="D338" s="18" t="s">
        <v>470</v>
      </c>
      <c r="E338" s="19" t="str">
        <f>IFERROR(VLOOKUP(C338,SRA!B:I,8,0),"")</f>
        <v>CLT</v>
      </c>
      <c r="F338" s="21" t="s">
        <v>735</v>
      </c>
      <c r="G338" s="19" t="str">
        <f>IFERROR(VLOOKUP(VLOOKUP(C338,SRA!B:F,5,0),FUNÇÃO!A:B,2,0),"")</f>
        <v>ANA ASS FARMACEUTICA</v>
      </c>
      <c r="H338" s="17">
        <f>IFERROR(VLOOKUP(C338,SRA!B:T,18,0),"")</f>
        <v>3307.6</v>
      </c>
      <c r="I338" s="17">
        <f>IFERROR(VLOOKUP(C338,SRA!B:T,19,0),"")</f>
        <v>0</v>
      </c>
      <c r="J338" s="17">
        <f>IFERROR(VLOOKUP(C338,JANEIRO!B:F,3,0),"")</f>
        <v>3307.6</v>
      </c>
      <c r="K338" s="17">
        <f t="shared" si="13"/>
        <v>454.69000000000005</v>
      </c>
      <c r="L338" s="17">
        <f>IFERROR(VLOOKUP(C338,JANEIRO!B:F,5,0),"")</f>
        <v>2852.91</v>
      </c>
    </row>
    <row r="339" spans="2:12">
      <c r="B339" s="19">
        <f t="shared" si="12"/>
        <v>331</v>
      </c>
      <c r="C339" s="19">
        <v>3029</v>
      </c>
      <c r="D339" s="18" t="s">
        <v>507</v>
      </c>
      <c r="E339" s="19" t="str">
        <f>IFERROR(VLOOKUP(C339,SRA!B:I,8,0),"")</f>
        <v>CLT</v>
      </c>
      <c r="F339" s="21" t="s">
        <v>735</v>
      </c>
      <c r="G339" s="19" t="str">
        <f>IFERROR(VLOOKUP(VLOOKUP(C339,SRA!B:F,5,0),FUNÇÃO!A:B,2,0),"")</f>
        <v>ANA ASS FARMACEUTICA</v>
      </c>
      <c r="H339" s="17">
        <f>IFERROR(VLOOKUP(C339,SRA!B:T,18,0),"")</f>
        <v>3307.6</v>
      </c>
      <c r="I339" s="17">
        <f>IFERROR(VLOOKUP(C339,SRA!B:T,19,0),"")</f>
        <v>0</v>
      </c>
      <c r="J339" s="17">
        <f>IFERROR(VLOOKUP(C339,JANEIRO!B:F,3,0),"")</f>
        <v>3307.6</v>
      </c>
      <c r="K339" s="17">
        <f t="shared" si="13"/>
        <v>431.69000000000005</v>
      </c>
      <c r="L339" s="17">
        <f>IFERROR(VLOOKUP(C339,JANEIRO!B:F,5,0),"")</f>
        <v>2875.91</v>
      </c>
    </row>
    <row r="340" spans="2:12">
      <c r="B340" s="19">
        <f t="shared" si="12"/>
        <v>332</v>
      </c>
      <c r="C340" s="19">
        <v>3055</v>
      </c>
      <c r="D340" s="18" t="s">
        <v>502</v>
      </c>
      <c r="E340" s="19" t="str">
        <f>IFERROR(VLOOKUP(C340,SRA!B:I,8,0),"")</f>
        <v>CLT</v>
      </c>
      <c r="F340" s="21" t="s">
        <v>735</v>
      </c>
      <c r="G340" s="19" t="str">
        <f>IFERROR(VLOOKUP(VLOOKUP(C340,SRA!B:F,5,0),FUNÇÃO!A:B,2,0),"")</f>
        <v>ANA ASS FARMACEUTICA</v>
      </c>
      <c r="H340" s="17">
        <f>IFERROR(VLOOKUP(C340,SRA!B:T,18,0),"")</f>
        <v>3307.6</v>
      </c>
      <c r="I340" s="17">
        <f>IFERROR(VLOOKUP(C340,SRA!B:T,19,0),"")</f>
        <v>0</v>
      </c>
      <c r="J340" s="17">
        <f>IFERROR(VLOOKUP(C340,JANEIRO!B:F,3,0),"")</f>
        <v>3307.6</v>
      </c>
      <c r="K340" s="17">
        <f t="shared" si="13"/>
        <v>1147.1199999999999</v>
      </c>
      <c r="L340" s="17">
        <f>IFERROR(VLOOKUP(C340,JANEIRO!B:F,5,0),"")</f>
        <v>2160.48</v>
      </c>
    </row>
    <row r="341" spans="2:12">
      <c r="B341" s="19">
        <f t="shared" si="12"/>
        <v>333</v>
      </c>
      <c r="C341" s="19">
        <v>3086</v>
      </c>
      <c r="D341" s="18" t="s">
        <v>452</v>
      </c>
      <c r="E341" s="19" t="str">
        <f>IFERROR(VLOOKUP(C341,SRA!B:I,8,0),"")</f>
        <v>CLT</v>
      </c>
      <c r="F341" s="21" t="s">
        <v>735</v>
      </c>
      <c r="G341" s="19" t="str">
        <f>IFERROR(VLOOKUP(VLOOKUP(C341,SRA!B:F,5,0),FUNÇÃO!A:B,2,0),"")</f>
        <v>ANA ASS FARMACEUTICA</v>
      </c>
      <c r="H341" s="17">
        <f>IFERROR(VLOOKUP(C341,SRA!B:T,18,0),"")</f>
        <v>3307.6</v>
      </c>
      <c r="I341" s="17">
        <f>IFERROR(VLOOKUP(C341,SRA!B:T,19,0),"")</f>
        <v>0</v>
      </c>
      <c r="J341" s="17">
        <f>IFERROR(VLOOKUP(C341,JANEIRO!B:F,3,0),"")</f>
        <v>3307.6</v>
      </c>
      <c r="K341" s="17">
        <f t="shared" si="13"/>
        <v>563.98</v>
      </c>
      <c r="L341" s="17">
        <f>IFERROR(VLOOKUP(C341,JANEIRO!B:F,5,0),"")</f>
        <v>2743.62</v>
      </c>
    </row>
    <row r="342" spans="2:12">
      <c r="B342" s="19">
        <f t="shared" si="12"/>
        <v>334</v>
      </c>
      <c r="C342" s="19">
        <v>3345</v>
      </c>
      <c r="D342" s="18" t="s">
        <v>426</v>
      </c>
      <c r="E342" s="19" t="str">
        <f>IFERROR(VLOOKUP(C342,SRA!B:I,8,0),"")</f>
        <v>CLT</v>
      </c>
      <c r="F342" s="21" t="s">
        <v>735</v>
      </c>
      <c r="G342" s="19" t="str">
        <f>IFERROR(VLOOKUP(VLOOKUP(C342,SRA!B:F,5,0),FUNÇÃO!A:B,2,0),"")</f>
        <v>OP. DE PROD. IND.(B)</v>
      </c>
      <c r="H342" s="17">
        <f>IFERROR(VLOOKUP(C342,SRA!B:T,18,0),"")</f>
        <v>1116.19</v>
      </c>
      <c r="I342" s="17">
        <f>IFERROR(VLOOKUP(C342,SRA!B:T,19,0),"")</f>
        <v>0</v>
      </c>
      <c r="J342" s="17">
        <f>IFERROR(VLOOKUP(C342,JANEIRO!B:F,3,0),"")</f>
        <v>3333.01</v>
      </c>
      <c r="K342" s="17">
        <f t="shared" si="13"/>
        <v>1609.8600000000001</v>
      </c>
      <c r="L342" s="17">
        <f>IFERROR(VLOOKUP(C342,JANEIRO!B:F,5,0),"")</f>
        <v>1723.15</v>
      </c>
    </row>
    <row r="343" spans="2:12">
      <c r="B343" s="19">
        <f t="shared" si="12"/>
        <v>335</v>
      </c>
      <c r="C343" s="19">
        <v>542</v>
      </c>
      <c r="D343" s="18" t="s">
        <v>8</v>
      </c>
      <c r="E343" s="19" t="str">
        <f>IFERROR(VLOOKUP(C343,SRA!B:I,8,0),"")</f>
        <v>CLT</v>
      </c>
      <c r="F343" s="21" t="s">
        <v>735</v>
      </c>
      <c r="G343" s="19" t="str">
        <f>IFERROR(VLOOKUP(VLOOKUP(C343,SRA!B:F,5,0),FUNÇÃO!A:B,2,0),"")</f>
        <v>TEC.EM QUALIDADE IND</v>
      </c>
      <c r="H343" s="17">
        <f>IFERROR(VLOOKUP(C343,SRA!B:T,18,0),"")</f>
        <v>1564</v>
      </c>
      <c r="I343" s="17">
        <f>IFERROR(VLOOKUP(C343,SRA!B:T,19,0),"")</f>
        <v>0</v>
      </c>
      <c r="J343" s="17">
        <f>IFERROR(VLOOKUP(C343,JANEIRO!B:F,3,0),"")</f>
        <v>3369.01</v>
      </c>
      <c r="K343" s="17">
        <f t="shared" si="13"/>
        <v>2734.79</v>
      </c>
      <c r="L343" s="17">
        <f>IFERROR(VLOOKUP(C343,JANEIRO!B:F,5,0),"")</f>
        <v>634.22</v>
      </c>
    </row>
    <row r="344" spans="2:12">
      <c r="B344" s="19">
        <f t="shared" si="12"/>
        <v>336</v>
      </c>
      <c r="C344" s="19">
        <v>2967</v>
      </c>
      <c r="D344" s="18" t="s">
        <v>449</v>
      </c>
      <c r="E344" s="19" t="str">
        <f>IFERROR(VLOOKUP(C344,SRA!B:I,8,0),"")</f>
        <v>CLT</v>
      </c>
      <c r="F344" s="21" t="s">
        <v>735</v>
      </c>
      <c r="G344" s="19" t="str">
        <f>IFERROR(VLOOKUP(VLOOKUP(C344,SRA!B:F,5,0),FUNÇÃO!A:B,2,0),"")</f>
        <v>ANA ASS FARMACEUTICA</v>
      </c>
      <c r="H344" s="17">
        <f>IFERROR(VLOOKUP(C344,SRA!B:T,18,0),"")</f>
        <v>3307.6</v>
      </c>
      <c r="I344" s="17">
        <f>IFERROR(VLOOKUP(C344,SRA!B:T,19,0),"")</f>
        <v>0</v>
      </c>
      <c r="J344" s="17">
        <f>IFERROR(VLOOKUP(C344,JANEIRO!B:F,3,0),"")</f>
        <v>3381.1</v>
      </c>
      <c r="K344" s="17">
        <f t="shared" si="13"/>
        <v>1392.1100000000001</v>
      </c>
      <c r="L344" s="17">
        <f>IFERROR(VLOOKUP(C344,JANEIRO!B:F,5,0),"")</f>
        <v>1988.9899999999998</v>
      </c>
    </row>
    <row r="345" spans="2:12">
      <c r="B345" s="19">
        <f t="shared" si="12"/>
        <v>337</v>
      </c>
      <c r="C345" s="19">
        <v>3032</v>
      </c>
      <c r="D345" s="18" t="s">
        <v>447</v>
      </c>
      <c r="E345" s="19" t="str">
        <f>IFERROR(VLOOKUP(C345,SRA!B:I,8,0),"")</f>
        <v>CLT</v>
      </c>
      <c r="F345" s="21" t="s">
        <v>735</v>
      </c>
      <c r="G345" s="19" t="str">
        <f>IFERROR(VLOOKUP(VLOOKUP(C345,SRA!B:F,5,0),FUNÇÃO!A:B,2,0),"")</f>
        <v>ANA ASS FARMACEUTICA</v>
      </c>
      <c r="H345" s="17">
        <f>IFERROR(VLOOKUP(C345,SRA!B:T,18,0),"")</f>
        <v>3307.6</v>
      </c>
      <c r="I345" s="17">
        <f>IFERROR(VLOOKUP(C345,SRA!B:T,19,0),"")</f>
        <v>0</v>
      </c>
      <c r="J345" s="17">
        <f>IFERROR(VLOOKUP(C345,JANEIRO!B:F,3,0),"")</f>
        <v>3381.1</v>
      </c>
      <c r="K345" s="17">
        <f t="shared" si="13"/>
        <v>733.29</v>
      </c>
      <c r="L345" s="17">
        <f>IFERROR(VLOOKUP(C345,JANEIRO!B:F,5,0),"")</f>
        <v>2647.81</v>
      </c>
    </row>
    <row r="346" spans="2:12">
      <c r="B346" s="19">
        <f t="shared" si="12"/>
        <v>338</v>
      </c>
      <c r="C346" s="19">
        <v>1369</v>
      </c>
      <c r="D346" s="18" t="s">
        <v>43</v>
      </c>
      <c r="E346" s="19" t="str">
        <f>IFERROR(VLOOKUP(C346,SRA!B:I,8,0),"")</f>
        <v>CLT</v>
      </c>
      <c r="F346" s="21" t="s">
        <v>735</v>
      </c>
      <c r="G346" s="19" t="str">
        <f>IFERROR(VLOOKUP(VLOOKUP(C346,SRA!B:F,5,0),FUNÇÃO!A:B,2,0),"")</f>
        <v>TEC.EM QUALIDADE IND</v>
      </c>
      <c r="H346" s="17">
        <f>IFERROR(VLOOKUP(C346,SRA!B:T,18,0),"")</f>
        <v>1996.12</v>
      </c>
      <c r="I346" s="17">
        <f>IFERROR(VLOOKUP(C346,SRA!B:T,19,0),"")</f>
        <v>0</v>
      </c>
      <c r="J346" s="17">
        <f>IFERROR(VLOOKUP(C346,JANEIRO!B:F,3,0),"")</f>
        <v>3417.46</v>
      </c>
      <c r="K346" s="17">
        <f t="shared" si="13"/>
        <v>3240.1</v>
      </c>
      <c r="L346" s="17">
        <f>IFERROR(VLOOKUP(C346,JANEIRO!B:F,5,0),"")</f>
        <v>177.36</v>
      </c>
    </row>
    <row r="347" spans="2:12">
      <c r="B347" s="19">
        <f t="shared" si="12"/>
        <v>339</v>
      </c>
      <c r="C347" s="19">
        <v>3002</v>
      </c>
      <c r="D347" s="18" t="s">
        <v>305</v>
      </c>
      <c r="E347" s="19" t="str">
        <f>IFERROR(VLOOKUP(C347,SRA!B:I,8,0),"")</f>
        <v>CLT</v>
      </c>
      <c r="F347" s="21" t="s">
        <v>735</v>
      </c>
      <c r="G347" s="19" t="str">
        <f>IFERROR(VLOOKUP(VLOOKUP(C347,SRA!B:F,5,0),FUNÇÃO!A:B,2,0),"")</f>
        <v>TEC.EM QUALIDADE IND</v>
      </c>
      <c r="H347" s="17">
        <f>IFERROR(VLOOKUP(C347,SRA!B:T,18,0),"")</f>
        <v>1489.51</v>
      </c>
      <c r="I347" s="17">
        <f>IFERROR(VLOOKUP(C347,SRA!B:T,19,0),"")</f>
        <v>0</v>
      </c>
      <c r="J347" s="17">
        <f>IFERROR(VLOOKUP(C347,JANEIRO!B:F,3,0),"")</f>
        <v>3475.52</v>
      </c>
      <c r="K347" s="17">
        <f t="shared" si="13"/>
        <v>1993.46</v>
      </c>
      <c r="L347" s="17">
        <f>IFERROR(VLOOKUP(C347,JANEIRO!B:F,5,0),"")</f>
        <v>1482.06</v>
      </c>
    </row>
    <row r="348" spans="2:12">
      <c r="B348" s="19">
        <f t="shared" si="12"/>
        <v>340</v>
      </c>
      <c r="C348" s="19">
        <v>3063</v>
      </c>
      <c r="D348" s="18" t="s">
        <v>327</v>
      </c>
      <c r="E348" s="19" t="str">
        <f>IFERROR(VLOOKUP(C348,SRA!B:I,8,0),"")</f>
        <v>CLT</v>
      </c>
      <c r="F348" s="21" t="s">
        <v>735</v>
      </c>
      <c r="G348" s="19" t="str">
        <f>IFERROR(VLOOKUP(VLOOKUP(C348,SRA!B:F,5,0),FUNÇÃO!A:B,2,0),"")</f>
        <v>TEC. EM ADM. E VEN.</v>
      </c>
      <c r="H348" s="17">
        <f>IFERROR(VLOOKUP(C348,SRA!B:T,18,0),"")</f>
        <v>1489.52</v>
      </c>
      <c r="I348" s="17">
        <f>IFERROR(VLOOKUP(C348,SRA!B:T,19,0),"")</f>
        <v>0</v>
      </c>
      <c r="J348" s="17">
        <f>IFERROR(VLOOKUP(C348,JANEIRO!B:F,3,0),"")</f>
        <v>3475.55</v>
      </c>
      <c r="K348" s="17">
        <f t="shared" si="13"/>
        <v>1986.0300000000002</v>
      </c>
      <c r="L348" s="17">
        <f>IFERROR(VLOOKUP(C348,JANEIRO!B:F,5,0),"")</f>
        <v>1489.52</v>
      </c>
    </row>
    <row r="349" spans="2:12">
      <c r="B349" s="19">
        <f t="shared" si="12"/>
        <v>341</v>
      </c>
      <c r="C349" s="19">
        <v>3012</v>
      </c>
      <c r="D349" s="18" t="s">
        <v>308</v>
      </c>
      <c r="E349" s="19" t="str">
        <f>IFERROR(VLOOKUP(C349,SRA!B:I,8,0),"")</f>
        <v>CLT</v>
      </c>
      <c r="F349" s="21" t="s">
        <v>735</v>
      </c>
      <c r="G349" s="19" t="str">
        <f>IFERROR(VLOOKUP(VLOOKUP(C349,SRA!B:F,5,0),FUNÇÃO!A:B,2,0),"")</f>
        <v>TEC.EM QUALIDADE IND</v>
      </c>
      <c r="H349" s="17">
        <f>IFERROR(VLOOKUP(C349,SRA!B:T,18,0),"")</f>
        <v>1489.51</v>
      </c>
      <c r="I349" s="17">
        <f>IFERROR(VLOOKUP(C349,SRA!B:T,19,0),"")</f>
        <v>0</v>
      </c>
      <c r="J349" s="17">
        <f>IFERROR(VLOOKUP(C349,JANEIRO!B:F,3,0),"")</f>
        <v>3488.67</v>
      </c>
      <c r="K349" s="17">
        <f t="shared" si="13"/>
        <v>2035.15</v>
      </c>
      <c r="L349" s="17">
        <f>IFERROR(VLOOKUP(C349,JANEIRO!B:F,5,0),"")</f>
        <v>1453.52</v>
      </c>
    </row>
    <row r="350" spans="2:12">
      <c r="B350" s="19">
        <f t="shared" si="12"/>
        <v>342</v>
      </c>
      <c r="C350" s="19">
        <v>1937</v>
      </c>
      <c r="D350" s="18" t="s">
        <v>88</v>
      </c>
      <c r="E350" s="19" t="str">
        <f>IFERROR(VLOOKUP(C350,SRA!B:I,8,0),"")</f>
        <v>CLT</v>
      </c>
      <c r="F350" s="21" t="s">
        <v>735</v>
      </c>
      <c r="G350" s="19" t="str">
        <f>IFERROR(VLOOKUP(VLOOKUP(C350,SRA!B:F,5,0),FUNÇÃO!A:B,2,0),"")</f>
        <v>OP. PROD. IND. (D)</v>
      </c>
      <c r="H350" s="17">
        <f>IFERROR(VLOOKUP(C350,SRA!B:T,18,0),"")</f>
        <v>2632.27</v>
      </c>
      <c r="I350" s="17">
        <f>IFERROR(VLOOKUP(C350,SRA!B:T,19,0),"")</f>
        <v>0</v>
      </c>
      <c r="J350" s="17">
        <f>IFERROR(VLOOKUP(C350,JANEIRO!B:F,3,0),"")</f>
        <v>3509.8</v>
      </c>
      <c r="K350" s="17">
        <f t="shared" si="13"/>
        <v>3509.8</v>
      </c>
      <c r="L350" s="17">
        <f>IFERROR(VLOOKUP(C350,JANEIRO!B:F,5,0),"")</f>
        <v>0</v>
      </c>
    </row>
    <row r="351" spans="2:12">
      <c r="B351" s="19">
        <f t="shared" si="12"/>
        <v>343</v>
      </c>
      <c r="C351" s="19">
        <v>1821</v>
      </c>
      <c r="D351" s="18" t="s">
        <v>78</v>
      </c>
      <c r="E351" s="19" t="str">
        <f>IFERROR(VLOOKUP(C351,SRA!B:I,8,0),"")</f>
        <v>CLT</v>
      </c>
      <c r="F351" s="21" t="s">
        <v>735</v>
      </c>
      <c r="G351" s="19" t="str">
        <f>IFERROR(VLOOKUP(VLOOKUP(C351,SRA!B:F,5,0),FUNÇÃO!A:B,2,0),"")</f>
        <v>MOTORISTA 2</v>
      </c>
      <c r="H351" s="17">
        <f>IFERROR(VLOOKUP(C351,SRA!B:T,18,0),"")</f>
        <v>3236.84</v>
      </c>
      <c r="I351" s="17">
        <f>IFERROR(VLOOKUP(C351,SRA!B:T,19,0),"")</f>
        <v>0</v>
      </c>
      <c r="J351" s="17">
        <f>IFERROR(VLOOKUP(C351,JANEIRO!B:F,3,0),"")</f>
        <v>3524.56</v>
      </c>
      <c r="K351" s="17">
        <f t="shared" si="13"/>
        <v>2312.41</v>
      </c>
      <c r="L351" s="17">
        <f>IFERROR(VLOOKUP(C351,JANEIRO!B:F,5,0),"")</f>
        <v>1212.1500000000001</v>
      </c>
    </row>
    <row r="352" spans="2:12">
      <c r="B352" s="19">
        <f t="shared" si="12"/>
        <v>344</v>
      </c>
      <c r="C352" s="19">
        <v>3182</v>
      </c>
      <c r="D352" s="18" t="s">
        <v>366</v>
      </c>
      <c r="E352" s="19" t="str">
        <f>IFERROR(VLOOKUP(C352,SRA!B:I,8,0),"")</f>
        <v>CLT</v>
      </c>
      <c r="F352" s="21" t="s">
        <v>735</v>
      </c>
      <c r="G352" s="19" t="str">
        <f>IFERROR(VLOOKUP(VLOOKUP(C352,SRA!B:F,5,0),FUNÇÃO!A:B,2,0),"")</f>
        <v>TEC.EM QUALIDADE IND</v>
      </c>
      <c r="H352" s="17">
        <f>IFERROR(VLOOKUP(C352,SRA!B:T,18,0),"")</f>
        <v>1489.51</v>
      </c>
      <c r="I352" s="17">
        <f>IFERROR(VLOOKUP(C352,SRA!B:T,19,0),"")</f>
        <v>0</v>
      </c>
      <c r="J352" s="17">
        <f>IFERROR(VLOOKUP(C352,JANEIRO!B:F,3,0),"")</f>
        <v>3556.74</v>
      </c>
      <c r="K352" s="17">
        <f t="shared" si="13"/>
        <v>2141.71</v>
      </c>
      <c r="L352" s="17">
        <f>IFERROR(VLOOKUP(C352,JANEIRO!B:F,5,0),"")</f>
        <v>1415.03</v>
      </c>
    </row>
    <row r="353" spans="2:12">
      <c r="B353" s="19">
        <f t="shared" si="12"/>
        <v>345</v>
      </c>
      <c r="C353" s="19">
        <v>2588</v>
      </c>
      <c r="D353" s="18" t="s">
        <v>192</v>
      </c>
      <c r="E353" s="19" t="str">
        <f>IFERROR(VLOOKUP(C353,SRA!B:I,8,0),"")</f>
        <v>CLT</v>
      </c>
      <c r="F353" s="21" t="s">
        <v>735</v>
      </c>
      <c r="G353" s="19" t="str">
        <f>IFERROR(VLOOKUP(VLOOKUP(C353,SRA!B:F,5,0),FUNÇÃO!A:B,2,0),"")</f>
        <v>TEC. EM ADM. E FIN.</v>
      </c>
      <c r="H353" s="17">
        <f>IFERROR(VLOOKUP(C353,SRA!B:T,18,0),"")</f>
        <v>1564</v>
      </c>
      <c r="I353" s="17">
        <f>IFERROR(VLOOKUP(C353,SRA!B:T,19,0),"")</f>
        <v>1993.92</v>
      </c>
      <c r="J353" s="17">
        <f>IFERROR(VLOOKUP(C353,JANEIRO!B:F,3,0),"")</f>
        <v>3557.92</v>
      </c>
      <c r="K353" s="17">
        <f t="shared" si="13"/>
        <v>1756.6</v>
      </c>
      <c r="L353" s="17">
        <f>IFERROR(VLOOKUP(C353,JANEIRO!B:F,5,0),"")</f>
        <v>1801.3200000000002</v>
      </c>
    </row>
    <row r="354" spans="2:12">
      <c r="B354" s="19">
        <f t="shared" si="12"/>
        <v>346</v>
      </c>
      <c r="C354" s="19">
        <v>2798</v>
      </c>
      <c r="D354" s="18" t="s">
        <v>238</v>
      </c>
      <c r="E354" s="19" t="str">
        <f>IFERROR(VLOOKUP(C354,SRA!B:I,8,0),"")</f>
        <v>CLT</v>
      </c>
      <c r="F354" s="21" t="s">
        <v>735</v>
      </c>
      <c r="G354" s="19" t="str">
        <f>IFERROR(VLOOKUP(VLOOKUP(C354,SRA!B:F,5,0),FUNÇÃO!A:B,2,0),"")</f>
        <v>TEC. EM ADM. E FIN.</v>
      </c>
      <c r="H354" s="17">
        <f>IFERROR(VLOOKUP(C354,SRA!B:T,18,0),"")</f>
        <v>1564</v>
      </c>
      <c r="I354" s="17">
        <f>IFERROR(VLOOKUP(C354,SRA!B:T,19,0),"")</f>
        <v>1993.92</v>
      </c>
      <c r="J354" s="17">
        <f>IFERROR(VLOOKUP(C354,JANEIRO!B:F,3,0),"")</f>
        <v>3557.92</v>
      </c>
      <c r="K354" s="17">
        <f t="shared" si="13"/>
        <v>1046.3400000000001</v>
      </c>
      <c r="L354" s="17">
        <f>IFERROR(VLOOKUP(C354,JANEIRO!B:F,5,0),"")</f>
        <v>2511.58</v>
      </c>
    </row>
    <row r="355" spans="2:12">
      <c r="B355" s="19">
        <f t="shared" si="12"/>
        <v>347</v>
      </c>
      <c r="C355" s="19">
        <v>3045</v>
      </c>
      <c r="D355" s="18" t="s">
        <v>491</v>
      </c>
      <c r="E355" s="19" t="str">
        <f>IFERROR(VLOOKUP(C355,SRA!B:I,8,0),"")</f>
        <v>CLT</v>
      </c>
      <c r="F355" s="21" t="s">
        <v>735</v>
      </c>
      <c r="G355" s="19" t="str">
        <f>IFERROR(VLOOKUP(VLOOKUP(C355,SRA!B:F,5,0),FUNÇÃO!A:B,2,0),"")</f>
        <v>ANA ASS FARMACEUTICA</v>
      </c>
      <c r="H355" s="17">
        <f>IFERROR(VLOOKUP(C355,SRA!B:T,18,0),"")</f>
        <v>3307.6</v>
      </c>
      <c r="I355" s="17">
        <f>IFERROR(VLOOKUP(C355,SRA!B:T,19,0),"")</f>
        <v>0</v>
      </c>
      <c r="J355" s="17">
        <f>IFERROR(VLOOKUP(C355,JANEIRO!B:F,3,0),"")</f>
        <v>3569.47</v>
      </c>
      <c r="K355" s="17">
        <f t="shared" si="13"/>
        <v>1824.1</v>
      </c>
      <c r="L355" s="17">
        <f>IFERROR(VLOOKUP(C355,JANEIRO!B:F,5,0),"")</f>
        <v>1745.37</v>
      </c>
    </row>
    <row r="356" spans="2:12">
      <c r="B356" s="19">
        <f t="shared" si="12"/>
        <v>348</v>
      </c>
      <c r="C356" s="19">
        <v>2816</v>
      </c>
      <c r="D356" s="18" t="s">
        <v>241</v>
      </c>
      <c r="E356" s="19" t="str">
        <f>IFERROR(VLOOKUP(C356,SRA!B:I,8,0),"")</f>
        <v>CLT</v>
      </c>
      <c r="F356" s="21" t="s">
        <v>735</v>
      </c>
      <c r="G356" s="19" t="str">
        <f>IFERROR(VLOOKUP(VLOOKUP(C356,SRA!B:F,5,0),FUNÇÃO!A:B,2,0),"")</f>
        <v>TEC.EM QUALIDADE IND</v>
      </c>
      <c r="H356" s="17">
        <f>IFERROR(VLOOKUP(C356,SRA!B:T,18,0),"")</f>
        <v>1489.51</v>
      </c>
      <c r="I356" s="17">
        <f>IFERROR(VLOOKUP(C356,SRA!B:T,19,0),"")</f>
        <v>0</v>
      </c>
      <c r="J356" s="17">
        <f>IFERROR(VLOOKUP(C356,JANEIRO!B:F,3,0),"")</f>
        <v>3579.33</v>
      </c>
      <c r="K356" s="17">
        <f t="shared" si="13"/>
        <v>2502.0699999999997</v>
      </c>
      <c r="L356" s="17">
        <f>IFERROR(VLOOKUP(C356,JANEIRO!B:F,5,0),"")</f>
        <v>1077.26</v>
      </c>
    </row>
    <row r="357" spans="2:12">
      <c r="B357" s="19">
        <f t="shared" si="12"/>
        <v>349</v>
      </c>
      <c r="C357" s="19">
        <v>1418</v>
      </c>
      <c r="D357" s="18" t="s">
        <v>46</v>
      </c>
      <c r="E357" s="19" t="str">
        <f>IFERROR(VLOOKUP(C357,SRA!B:I,8,0),"")</f>
        <v>CLT</v>
      </c>
      <c r="F357" s="21" t="s">
        <v>735</v>
      </c>
      <c r="G357" s="19" t="str">
        <f>IFERROR(VLOOKUP(VLOOKUP(C357,SRA!B:F,5,0),FUNÇÃO!A:B,2,0),"")</f>
        <v>TEC. COMERCIAL</v>
      </c>
      <c r="H357" s="17">
        <f>IFERROR(VLOOKUP(C357,SRA!B:T,18,0),"")</f>
        <v>3584.74</v>
      </c>
      <c r="I357" s="17">
        <f>IFERROR(VLOOKUP(C357,SRA!B:T,19,0),"")</f>
        <v>0</v>
      </c>
      <c r="J357" s="17">
        <f>IFERROR(VLOOKUP(C357,JANEIRO!B:F,3,0),"")</f>
        <v>3584.74</v>
      </c>
      <c r="K357" s="17">
        <f t="shared" si="13"/>
        <v>1539.5899999999997</v>
      </c>
      <c r="L357" s="17">
        <f>IFERROR(VLOOKUP(C357,JANEIRO!B:F,5,0),"")</f>
        <v>2045.15</v>
      </c>
    </row>
    <row r="358" spans="2:12">
      <c r="B358" s="19">
        <f t="shared" si="12"/>
        <v>350</v>
      </c>
      <c r="C358" s="19">
        <v>2689</v>
      </c>
      <c r="D358" s="18" t="s">
        <v>210</v>
      </c>
      <c r="E358" s="19" t="str">
        <f>IFERROR(VLOOKUP(C358,SRA!B:I,8,0),"")</f>
        <v>CLT</v>
      </c>
      <c r="F358" s="21" t="s">
        <v>735</v>
      </c>
      <c r="G358" s="19" t="str">
        <f>IFERROR(VLOOKUP(VLOOKUP(C358,SRA!B:F,5,0),FUNÇÃO!A:B,2,0),"")</f>
        <v>TEC. EM ADM. E FIN.</v>
      </c>
      <c r="H358" s="17">
        <f>IFERROR(VLOOKUP(C358,SRA!B:T,18,0),"")</f>
        <v>1564</v>
      </c>
      <c r="I358" s="17">
        <f>IFERROR(VLOOKUP(C358,SRA!B:T,19,0),"")</f>
        <v>930.5</v>
      </c>
      <c r="J358" s="17">
        <f>IFERROR(VLOOKUP(C358,JANEIRO!B:F,3,0),"")</f>
        <v>3612.75</v>
      </c>
      <c r="K358" s="17">
        <f t="shared" si="13"/>
        <v>3359.65</v>
      </c>
      <c r="L358" s="17">
        <f>IFERROR(VLOOKUP(C358,JANEIRO!B:F,5,0),"")</f>
        <v>253.1</v>
      </c>
    </row>
    <row r="359" spans="2:12">
      <c r="B359" s="19">
        <f t="shared" si="12"/>
        <v>351</v>
      </c>
      <c r="C359" s="19">
        <v>2574</v>
      </c>
      <c r="D359" s="18" t="s">
        <v>188</v>
      </c>
      <c r="E359" s="19" t="str">
        <f>IFERROR(VLOOKUP(C359,SRA!B:I,8,0),"")</f>
        <v>CLT</v>
      </c>
      <c r="F359" s="21" t="s">
        <v>735</v>
      </c>
      <c r="G359" s="19" t="str">
        <f>IFERROR(VLOOKUP(VLOOKUP(C359,SRA!B:F,5,0),FUNÇÃO!A:B,2,0),"")</f>
        <v>TEC. EM ADM. E FIN.</v>
      </c>
      <c r="H359" s="17">
        <f>IFERROR(VLOOKUP(C359,SRA!B:T,18,0),"")</f>
        <v>1642.22</v>
      </c>
      <c r="I359" s="17">
        <f>IFERROR(VLOOKUP(C359,SRA!B:T,19,0),"")</f>
        <v>1993.92</v>
      </c>
      <c r="J359" s="17">
        <f>IFERROR(VLOOKUP(C359,JANEIRO!B:F,3,0),"")</f>
        <v>3636.14</v>
      </c>
      <c r="K359" s="17">
        <f t="shared" si="13"/>
        <v>764.84999999999991</v>
      </c>
      <c r="L359" s="17">
        <f>IFERROR(VLOOKUP(C359,JANEIRO!B:F,5,0),"")</f>
        <v>2871.29</v>
      </c>
    </row>
    <row r="360" spans="2:12">
      <c r="B360" s="19">
        <f t="shared" si="12"/>
        <v>352</v>
      </c>
      <c r="C360" s="19">
        <v>3346</v>
      </c>
      <c r="D360" s="18" t="s">
        <v>427</v>
      </c>
      <c r="E360" s="19" t="str">
        <f>IFERROR(VLOOKUP(C360,SRA!B:I,8,0),"")</f>
        <v>CLT</v>
      </c>
      <c r="F360" s="21" t="s">
        <v>735</v>
      </c>
      <c r="G360" s="19" t="str">
        <f>IFERROR(VLOOKUP(VLOOKUP(C360,SRA!B:F,5,0),FUNÇÃO!A:B,2,0),"")</f>
        <v>OP. DE PROD. IND.</v>
      </c>
      <c r="H360" s="17">
        <f>IFERROR(VLOOKUP(C360,SRA!B:T,18,0),"")</f>
        <v>1016.16</v>
      </c>
      <c r="I360" s="17">
        <f>IFERROR(VLOOKUP(C360,SRA!B:T,19,0),"")</f>
        <v>0</v>
      </c>
      <c r="J360" s="17">
        <f>IFERROR(VLOOKUP(C360,JANEIRO!B:F,3,0),"")</f>
        <v>3671.58</v>
      </c>
      <c r="K360" s="17">
        <f t="shared" si="13"/>
        <v>1528.56</v>
      </c>
      <c r="L360" s="17">
        <f>IFERROR(VLOOKUP(C360,JANEIRO!B:F,5,0),"")</f>
        <v>2143.02</v>
      </c>
    </row>
    <row r="361" spans="2:12">
      <c r="B361" s="19">
        <f t="shared" si="12"/>
        <v>353</v>
      </c>
      <c r="C361" s="19">
        <v>1641</v>
      </c>
      <c r="D361" s="18" t="s">
        <v>65</v>
      </c>
      <c r="E361" s="19" t="str">
        <f>IFERROR(VLOOKUP(C361,SRA!B:I,8,0),"")</f>
        <v>CLT</v>
      </c>
      <c r="F361" s="21" t="s">
        <v>735</v>
      </c>
      <c r="G361" s="19" t="str">
        <f>IFERROR(VLOOKUP(VLOOKUP(C361,SRA!B:F,5,0),FUNÇÃO!A:B,2,0),"")</f>
        <v>OP. DE PROD. IND.</v>
      </c>
      <c r="H361" s="17">
        <f>IFERROR(VLOOKUP(C361,SRA!B:T,18,0),"")</f>
        <v>1818.16</v>
      </c>
      <c r="I361" s="17">
        <f>IFERROR(VLOOKUP(C361,SRA!B:T,19,0),"")</f>
        <v>0</v>
      </c>
      <c r="J361" s="17">
        <f>IFERROR(VLOOKUP(C361,JANEIRO!B:F,3,0),"")</f>
        <v>3721.61</v>
      </c>
      <c r="K361" s="17">
        <f t="shared" si="13"/>
        <v>3065.83</v>
      </c>
      <c r="L361" s="17">
        <f>IFERROR(VLOOKUP(C361,JANEIRO!B:F,5,0),"")</f>
        <v>655.78</v>
      </c>
    </row>
    <row r="362" spans="2:12">
      <c r="B362" s="19">
        <f t="shared" si="12"/>
        <v>354</v>
      </c>
      <c r="C362" s="19">
        <v>3025</v>
      </c>
      <c r="D362" s="18" t="s">
        <v>509</v>
      </c>
      <c r="E362" s="19" t="str">
        <f>IFERROR(VLOOKUP(C362,SRA!B:I,8,0),"")</f>
        <v>CLT</v>
      </c>
      <c r="F362" s="21" t="s">
        <v>735</v>
      </c>
      <c r="G362" s="19" t="str">
        <f>IFERROR(VLOOKUP(VLOOKUP(C362,SRA!B:F,5,0),FUNÇÃO!A:B,2,0),"")</f>
        <v>ANA ASS FARMACEUTICA</v>
      </c>
      <c r="H362" s="17">
        <f>IFERROR(VLOOKUP(C362,SRA!B:T,18,0),"")</f>
        <v>3307.6</v>
      </c>
      <c r="I362" s="17">
        <f>IFERROR(VLOOKUP(C362,SRA!B:T,19,0),"")</f>
        <v>0</v>
      </c>
      <c r="J362" s="17">
        <f>IFERROR(VLOOKUP(C362,JANEIRO!B:F,3,0),"")</f>
        <v>3728.47</v>
      </c>
      <c r="K362" s="17">
        <f t="shared" si="13"/>
        <v>1771.5499999999997</v>
      </c>
      <c r="L362" s="17">
        <f>IFERROR(VLOOKUP(C362,JANEIRO!B:F,5,0),"")</f>
        <v>1956.92</v>
      </c>
    </row>
    <row r="363" spans="2:12">
      <c r="B363" s="19">
        <f t="shared" si="12"/>
        <v>355</v>
      </c>
      <c r="C363" s="19">
        <v>3016</v>
      </c>
      <c r="D363" s="18" t="s">
        <v>310</v>
      </c>
      <c r="E363" s="19" t="str">
        <f>IFERROR(VLOOKUP(C363,SRA!B:I,8,0),"")</f>
        <v>CLT</v>
      </c>
      <c r="F363" s="21" t="s">
        <v>735</v>
      </c>
      <c r="G363" s="19" t="str">
        <f>IFERROR(VLOOKUP(VLOOKUP(C363,SRA!B:F,5,0),FUNÇÃO!A:B,2,0),"")</f>
        <v>TEC.EM QUALIDADE IND</v>
      </c>
      <c r="H363" s="17">
        <f>IFERROR(VLOOKUP(C363,SRA!B:T,18,0),"")</f>
        <v>1489.51</v>
      </c>
      <c r="I363" s="17">
        <f>IFERROR(VLOOKUP(C363,SRA!B:T,19,0),"")</f>
        <v>0</v>
      </c>
      <c r="J363" s="17">
        <f>IFERROR(VLOOKUP(C363,JANEIRO!B:F,3,0),"")</f>
        <v>3737.45</v>
      </c>
      <c r="K363" s="17">
        <f t="shared" si="13"/>
        <v>2215.3599999999997</v>
      </c>
      <c r="L363" s="17">
        <f>IFERROR(VLOOKUP(C363,JANEIRO!B:F,5,0),"")</f>
        <v>1522.09</v>
      </c>
    </row>
    <row r="364" spans="2:12">
      <c r="B364" s="19">
        <f t="shared" si="12"/>
        <v>356</v>
      </c>
      <c r="C364" s="19">
        <v>2392</v>
      </c>
      <c r="D364" s="18" t="s">
        <v>151</v>
      </c>
      <c r="E364" s="19" t="str">
        <f>IFERROR(VLOOKUP(C364,SRA!B:I,8,0),"")</f>
        <v>CLT</v>
      </c>
      <c r="F364" s="21" t="s">
        <v>735</v>
      </c>
      <c r="G364" s="19" t="str">
        <f>IFERROR(VLOOKUP(VLOOKUP(C364,SRA!B:F,5,0),FUNÇÃO!A:B,2,0),"")</f>
        <v>TEC UTI TRA EFLUENTE</v>
      </c>
      <c r="H364" s="17">
        <f>IFERROR(VLOOKUP(C364,SRA!B:T,18,0),"")</f>
        <v>1489.51</v>
      </c>
      <c r="I364" s="17">
        <f>IFERROR(VLOOKUP(C364,SRA!B:T,19,0),"")</f>
        <v>1993.92</v>
      </c>
      <c r="J364" s="17">
        <f>IFERROR(VLOOKUP(C364,JANEIRO!B:F,3,0),"")</f>
        <v>3745.3</v>
      </c>
      <c r="K364" s="17">
        <f t="shared" si="13"/>
        <v>2077.4000000000005</v>
      </c>
      <c r="L364" s="17">
        <f>IFERROR(VLOOKUP(C364,JANEIRO!B:F,5,0),"")</f>
        <v>1667.8999999999999</v>
      </c>
    </row>
    <row r="365" spans="2:12">
      <c r="B365" s="19">
        <f t="shared" si="12"/>
        <v>357</v>
      </c>
      <c r="C365" s="19">
        <v>2153</v>
      </c>
      <c r="D365" s="18" t="s">
        <v>127</v>
      </c>
      <c r="E365" s="19" t="str">
        <f>IFERROR(VLOOKUP(C365,SRA!B:I,8,0),"")</f>
        <v>CLT</v>
      </c>
      <c r="F365" s="21" t="s">
        <v>735</v>
      </c>
      <c r="G365" s="19" t="str">
        <f>IFERROR(VLOOKUP(VLOOKUP(C365,SRA!B:F,5,0),FUNÇÃO!A:B,2,0),"")</f>
        <v>OP. DE PROD. IND.</v>
      </c>
      <c r="H365" s="17">
        <f>IFERROR(VLOOKUP(C365,SRA!B:T,18,0),"")</f>
        <v>2820.54</v>
      </c>
      <c r="I365" s="17">
        <f>IFERROR(VLOOKUP(C365,SRA!B:T,19,0),"")</f>
        <v>0</v>
      </c>
      <c r="J365" s="17">
        <f>IFERROR(VLOOKUP(C365,JANEIRO!B:F,3,0),"")</f>
        <v>3760.72</v>
      </c>
      <c r="K365" s="17">
        <f t="shared" si="13"/>
        <v>3760.72</v>
      </c>
      <c r="L365" s="17">
        <f>IFERROR(VLOOKUP(C365,JANEIRO!B:F,5,0),"")</f>
        <v>0</v>
      </c>
    </row>
    <row r="366" spans="2:12">
      <c r="B366" s="19">
        <f t="shared" si="12"/>
        <v>358</v>
      </c>
      <c r="C366" s="19">
        <v>3000</v>
      </c>
      <c r="D366" s="18" t="s">
        <v>304</v>
      </c>
      <c r="E366" s="19" t="str">
        <f>IFERROR(VLOOKUP(C366,SRA!B:I,8,0),"")</f>
        <v>CLT</v>
      </c>
      <c r="F366" s="21" t="s">
        <v>735</v>
      </c>
      <c r="G366" s="19" t="str">
        <f>IFERROR(VLOOKUP(VLOOKUP(C366,SRA!B:F,5,0),FUNÇÃO!A:B,2,0),"")</f>
        <v>TEC.EM QUALIDADE IND</v>
      </c>
      <c r="H366" s="17">
        <f>IFERROR(VLOOKUP(C366,SRA!B:T,18,0),"")</f>
        <v>1489.51</v>
      </c>
      <c r="I366" s="17">
        <f>IFERROR(VLOOKUP(C366,SRA!B:T,19,0),"")</f>
        <v>0</v>
      </c>
      <c r="J366" s="17">
        <f>IFERROR(VLOOKUP(C366,JANEIRO!B:F,3,0),"")</f>
        <v>3800.08</v>
      </c>
      <c r="K366" s="17">
        <f t="shared" si="13"/>
        <v>967.15999999999985</v>
      </c>
      <c r="L366" s="17">
        <f>IFERROR(VLOOKUP(C366,JANEIRO!B:F,5,0),"")</f>
        <v>2832.92</v>
      </c>
    </row>
    <row r="367" spans="2:12">
      <c r="B367" s="19">
        <f t="shared" si="12"/>
        <v>359</v>
      </c>
      <c r="C367" s="19">
        <v>2839</v>
      </c>
      <c r="D367" s="18" t="s">
        <v>248</v>
      </c>
      <c r="E367" s="19" t="str">
        <f>IFERROR(VLOOKUP(C367,SRA!B:I,8,0),"")</f>
        <v>CLT</v>
      </c>
      <c r="F367" s="21" t="s">
        <v>735</v>
      </c>
      <c r="G367" s="19" t="str">
        <f>IFERROR(VLOOKUP(VLOOKUP(C367,SRA!B:F,5,0),FUNÇÃO!A:B,2,0),"")</f>
        <v>TEC. CONTABIL</v>
      </c>
      <c r="H367" s="17">
        <f>IFERROR(VLOOKUP(C367,SRA!B:T,18,0),"")</f>
        <v>1810.53</v>
      </c>
      <c r="I367" s="17">
        <f>IFERROR(VLOOKUP(C367,SRA!B:T,19,0),"")</f>
        <v>1993.92</v>
      </c>
      <c r="J367" s="17">
        <f>IFERROR(VLOOKUP(C367,JANEIRO!B:F,3,0),"")</f>
        <v>3804.45</v>
      </c>
      <c r="K367" s="17">
        <f t="shared" si="13"/>
        <v>574.67000000000007</v>
      </c>
      <c r="L367" s="17">
        <f>IFERROR(VLOOKUP(C367,JANEIRO!B:F,5,0),"")</f>
        <v>3229.7799999999997</v>
      </c>
    </row>
    <row r="368" spans="2:12">
      <c r="B368" s="19">
        <f t="shared" si="12"/>
        <v>360</v>
      </c>
      <c r="C368" s="19">
        <v>2873</v>
      </c>
      <c r="D368" s="18" t="s">
        <v>468</v>
      </c>
      <c r="E368" s="19" t="str">
        <f>IFERROR(VLOOKUP(C368,SRA!B:I,8,0),"")</f>
        <v>CLT</v>
      </c>
      <c r="F368" s="21" t="s">
        <v>735</v>
      </c>
      <c r="G368" s="19" t="str">
        <f>IFERROR(VLOOKUP(VLOOKUP(C368,SRA!B:F,5,0),FUNÇÃO!A:B,2,0),"")</f>
        <v>ANA ASS FARMACEUTICA</v>
      </c>
      <c r="H368" s="17">
        <f>IFERROR(VLOOKUP(C368,SRA!B:T,18,0),"")</f>
        <v>3828.97</v>
      </c>
      <c r="I368" s="17">
        <f>IFERROR(VLOOKUP(C368,SRA!B:T,19,0),"")</f>
        <v>0</v>
      </c>
      <c r="J368" s="17">
        <f>IFERROR(VLOOKUP(C368,JANEIRO!B:F,3,0),"")</f>
        <v>3828.97</v>
      </c>
      <c r="K368" s="17">
        <f t="shared" si="13"/>
        <v>824.81</v>
      </c>
      <c r="L368" s="17">
        <f>IFERROR(VLOOKUP(C368,JANEIRO!B:F,5,0),"")</f>
        <v>3004.16</v>
      </c>
    </row>
    <row r="369" spans="2:12">
      <c r="B369" s="19">
        <f t="shared" si="12"/>
        <v>361</v>
      </c>
      <c r="C369" s="19">
        <v>3027</v>
      </c>
      <c r="D369" s="18" t="s">
        <v>314</v>
      </c>
      <c r="E369" s="19" t="str">
        <f>IFERROR(VLOOKUP(C369,SRA!B:I,8,0),"")</f>
        <v>CLT</v>
      </c>
      <c r="F369" s="21" t="s">
        <v>735</v>
      </c>
      <c r="G369" s="19" t="str">
        <f>IFERROR(VLOOKUP(VLOOKUP(C369,SRA!B:F,5,0),FUNÇÃO!A:B,2,0),"")</f>
        <v>ANA ASS FARMACEUTICA</v>
      </c>
      <c r="H369" s="17">
        <f>IFERROR(VLOOKUP(C369,SRA!B:T,18,0),"")</f>
        <v>3307.6</v>
      </c>
      <c r="I369" s="17">
        <f>IFERROR(VLOOKUP(C369,SRA!B:T,19,0),"")</f>
        <v>0</v>
      </c>
      <c r="J369" s="17">
        <f>IFERROR(VLOOKUP(C369,JANEIRO!B:F,3,0),"")</f>
        <v>3831.34</v>
      </c>
      <c r="K369" s="17">
        <f t="shared" si="13"/>
        <v>775.71</v>
      </c>
      <c r="L369" s="17">
        <f>IFERROR(VLOOKUP(C369,JANEIRO!B:F,5,0),"")</f>
        <v>3055.63</v>
      </c>
    </row>
    <row r="370" spans="2:12">
      <c r="B370" s="19">
        <f t="shared" si="12"/>
        <v>362</v>
      </c>
      <c r="C370" s="19">
        <v>2982</v>
      </c>
      <c r="D370" s="18" t="s">
        <v>295</v>
      </c>
      <c r="E370" s="19" t="str">
        <f>IFERROR(VLOOKUP(C370,SRA!B:I,8,0),"")</f>
        <v>CLT</v>
      </c>
      <c r="F370" s="21" t="s">
        <v>735</v>
      </c>
      <c r="G370" s="19" t="str">
        <f>IFERROR(VLOOKUP(VLOOKUP(C370,SRA!B:F,5,0),FUNÇÃO!A:B,2,0),"")</f>
        <v>ENFERMEIRO TRABALHO</v>
      </c>
      <c r="H370" s="17">
        <f>IFERROR(VLOOKUP(C370,SRA!B:T,18,0),"")</f>
        <v>2591.58</v>
      </c>
      <c r="I370" s="17">
        <f>IFERROR(VLOOKUP(C370,SRA!B:T,19,0),"")</f>
        <v>930.5</v>
      </c>
      <c r="J370" s="17">
        <f>IFERROR(VLOOKUP(C370,JANEIRO!B:F,3,0),"")</f>
        <v>3844.73</v>
      </c>
      <c r="K370" s="17">
        <f t="shared" si="13"/>
        <v>854.37000000000035</v>
      </c>
      <c r="L370" s="17">
        <f>IFERROR(VLOOKUP(C370,JANEIRO!B:F,5,0),"")</f>
        <v>2990.3599999999997</v>
      </c>
    </row>
    <row r="371" spans="2:12">
      <c r="B371" s="19">
        <f t="shared" si="12"/>
        <v>363</v>
      </c>
      <c r="C371" s="19">
        <v>2145</v>
      </c>
      <c r="D371" s="18" t="s">
        <v>123</v>
      </c>
      <c r="E371" s="19" t="str">
        <f>IFERROR(VLOOKUP(C371,SRA!B:I,8,0),"")</f>
        <v>CLT</v>
      </c>
      <c r="F371" s="21" t="s">
        <v>735</v>
      </c>
      <c r="G371" s="19" t="str">
        <f>IFERROR(VLOOKUP(VLOOKUP(C371,SRA!B:F,5,0),FUNÇÃO!A:B,2,0),"")</f>
        <v>OP. DE PROD. IND.</v>
      </c>
      <c r="H371" s="17">
        <f>IFERROR(VLOOKUP(C371,SRA!B:T,18,0),"")</f>
        <v>2686.23</v>
      </c>
      <c r="I371" s="17">
        <f>IFERROR(VLOOKUP(C371,SRA!B:T,19,0),"")</f>
        <v>0</v>
      </c>
      <c r="J371" s="17">
        <f>IFERROR(VLOOKUP(C371,JANEIRO!B:F,3,0),"")</f>
        <v>3927.53</v>
      </c>
      <c r="K371" s="17">
        <f t="shared" si="13"/>
        <v>3927.53</v>
      </c>
      <c r="L371" s="17">
        <f>IFERROR(VLOOKUP(C371,JANEIRO!B:F,5,0),"")</f>
        <v>0</v>
      </c>
    </row>
    <row r="372" spans="2:12">
      <c r="B372" s="19">
        <f t="shared" si="12"/>
        <v>364</v>
      </c>
      <c r="C372" s="19">
        <v>397</v>
      </c>
      <c r="D372" s="18" t="s">
        <v>5</v>
      </c>
      <c r="E372" s="19" t="str">
        <f>IFERROR(VLOOKUP(C372,SRA!B:I,8,0),"")</f>
        <v>CLT</v>
      </c>
      <c r="F372" s="21" t="s">
        <v>735</v>
      </c>
      <c r="G372" s="19" t="str">
        <f>IFERROR(VLOOKUP(VLOOKUP(C372,SRA!B:F,5,0),FUNÇÃO!A:B,2,0),"")</f>
        <v>TEC. EM ADM. E FIN.</v>
      </c>
      <c r="H372" s="17">
        <f>IFERROR(VLOOKUP(C372,SRA!B:T,18,0),"")</f>
        <v>3947.72</v>
      </c>
      <c r="I372" s="17">
        <f>IFERROR(VLOOKUP(C372,SRA!B:T,19,0),"")</f>
        <v>0</v>
      </c>
      <c r="J372" s="17">
        <f>IFERROR(VLOOKUP(C372,JANEIRO!B:F,3,0),"")</f>
        <v>3947.72</v>
      </c>
      <c r="K372" s="17">
        <f t="shared" si="13"/>
        <v>1009.2399999999998</v>
      </c>
      <c r="L372" s="17">
        <f>IFERROR(VLOOKUP(C372,JANEIRO!B:F,5,0),"")</f>
        <v>2938.48</v>
      </c>
    </row>
    <row r="373" spans="2:12">
      <c r="B373" s="19">
        <f t="shared" si="12"/>
        <v>365</v>
      </c>
      <c r="C373" s="19">
        <v>2146</v>
      </c>
      <c r="D373" s="18" t="s">
        <v>124</v>
      </c>
      <c r="E373" s="19" t="str">
        <f>IFERROR(VLOOKUP(C373,SRA!B:I,8,0),"")</f>
        <v>CLT</v>
      </c>
      <c r="F373" s="21" t="s">
        <v>735</v>
      </c>
      <c r="G373" s="19" t="str">
        <f>IFERROR(VLOOKUP(VLOOKUP(C373,SRA!B:F,5,0),FUNÇÃO!A:B,2,0),"")</f>
        <v>OP. DE PROD. IND.</v>
      </c>
      <c r="H373" s="17">
        <f>IFERROR(VLOOKUP(C373,SRA!B:T,18,0),"")</f>
        <v>2320.46</v>
      </c>
      <c r="I373" s="17">
        <f>IFERROR(VLOOKUP(C373,SRA!B:T,19,0),"")</f>
        <v>0</v>
      </c>
      <c r="J373" s="17">
        <f>IFERROR(VLOOKUP(C373,JANEIRO!B:F,3,0),"")</f>
        <v>3956.93</v>
      </c>
      <c r="K373" s="17">
        <f t="shared" si="13"/>
        <v>3956.93</v>
      </c>
      <c r="L373" s="17">
        <f>IFERROR(VLOOKUP(C373,JANEIRO!B:F,5,0),"")</f>
        <v>0</v>
      </c>
    </row>
    <row r="374" spans="2:12">
      <c r="B374" s="19">
        <f t="shared" si="12"/>
        <v>366</v>
      </c>
      <c r="C374" s="19">
        <v>1363</v>
      </c>
      <c r="D374" s="18" t="s">
        <v>42</v>
      </c>
      <c r="E374" s="19" t="str">
        <f>IFERROR(VLOOKUP(C374,SRA!B:I,8,0),"")</f>
        <v>CLT</v>
      </c>
      <c r="F374" s="21" t="s">
        <v>735</v>
      </c>
      <c r="G374" s="19" t="str">
        <f>IFERROR(VLOOKUP(VLOOKUP(C374,SRA!B:F,5,0),FUNÇÃO!A:B,2,0),"")</f>
        <v>TEC. EM ADM. E FIN.</v>
      </c>
      <c r="H374" s="17">
        <f>IFERROR(VLOOKUP(C374,SRA!B:T,18,0),"")</f>
        <v>3251.48</v>
      </c>
      <c r="I374" s="17">
        <f>IFERROR(VLOOKUP(C374,SRA!B:T,19,0),"")</f>
        <v>708.95</v>
      </c>
      <c r="J374" s="17">
        <f>IFERROR(VLOOKUP(C374,JANEIRO!B:F,3,0),"")</f>
        <v>3960.43</v>
      </c>
      <c r="K374" s="17">
        <f t="shared" si="13"/>
        <v>1117.0700000000002</v>
      </c>
      <c r="L374" s="17">
        <f>IFERROR(VLOOKUP(C374,JANEIRO!B:F,5,0),"")</f>
        <v>2843.3599999999997</v>
      </c>
    </row>
    <row r="375" spans="2:12">
      <c r="B375" s="19">
        <f t="shared" si="12"/>
        <v>367</v>
      </c>
      <c r="C375" s="19">
        <v>1330</v>
      </c>
      <c r="D375" s="18" t="s">
        <v>39</v>
      </c>
      <c r="E375" s="19" t="str">
        <f>IFERROR(VLOOKUP(C375,SRA!B:I,8,0),"")</f>
        <v>CLT</v>
      </c>
      <c r="F375" s="21" t="s">
        <v>735</v>
      </c>
      <c r="G375" s="19" t="str">
        <f>IFERROR(VLOOKUP(VLOOKUP(C375,SRA!B:F,5,0),FUNÇÃO!A:B,2,0),"")</f>
        <v>OP. DE PROD. IND.</v>
      </c>
      <c r="H375" s="17">
        <f>IFERROR(VLOOKUP(C375,SRA!B:T,18,0),"")</f>
        <v>2686.23</v>
      </c>
      <c r="I375" s="17">
        <f>IFERROR(VLOOKUP(C375,SRA!B:T,19,0),"")</f>
        <v>0</v>
      </c>
      <c r="J375" s="17">
        <f>IFERROR(VLOOKUP(C375,JANEIRO!B:F,3,0),"")</f>
        <v>3996.43</v>
      </c>
      <c r="K375" s="17">
        <f t="shared" si="13"/>
        <v>3996.43</v>
      </c>
      <c r="L375" s="17">
        <f>IFERROR(VLOOKUP(C375,JANEIRO!B:F,5,0),"")</f>
        <v>0</v>
      </c>
    </row>
    <row r="376" spans="2:12">
      <c r="B376" s="19">
        <f t="shared" si="12"/>
        <v>368</v>
      </c>
      <c r="C376" s="19">
        <v>1674</v>
      </c>
      <c r="D376" s="18" t="s">
        <v>70</v>
      </c>
      <c r="E376" s="19" t="str">
        <f>IFERROR(VLOOKUP(C376,SRA!B:I,8,0),"")</f>
        <v>CLT</v>
      </c>
      <c r="F376" s="21" t="s">
        <v>735</v>
      </c>
      <c r="G376" s="19" t="str">
        <f>IFERROR(VLOOKUP(VLOOKUP(C376,SRA!B:F,5,0),FUNÇÃO!A:B,2,0),"")</f>
        <v>OP. DE PROD. IND.</v>
      </c>
      <c r="H376" s="17">
        <f>IFERROR(VLOOKUP(C376,SRA!B:T,18,0),"")</f>
        <v>1495.79</v>
      </c>
      <c r="I376" s="17">
        <f>IFERROR(VLOOKUP(C376,SRA!B:T,19,0),"")</f>
        <v>0</v>
      </c>
      <c r="J376" s="17">
        <f>IFERROR(VLOOKUP(C376,JANEIRO!B:F,3,0),"")</f>
        <v>4002.37</v>
      </c>
      <c r="K376" s="17">
        <f t="shared" si="13"/>
        <v>2066.2399999999998</v>
      </c>
      <c r="L376" s="17">
        <f>IFERROR(VLOOKUP(C376,JANEIRO!B:F,5,0),"")</f>
        <v>1936.13</v>
      </c>
    </row>
    <row r="377" spans="2:12">
      <c r="B377" s="19">
        <f t="shared" si="12"/>
        <v>369</v>
      </c>
      <c r="C377" s="19">
        <v>2481</v>
      </c>
      <c r="D377" s="18" t="s">
        <v>471</v>
      </c>
      <c r="E377" s="19" t="str">
        <f>IFERROR(VLOOKUP(C377,SRA!B:I,8,0),"")</f>
        <v>CLT</v>
      </c>
      <c r="F377" s="21" t="s">
        <v>735</v>
      </c>
      <c r="G377" s="19" t="str">
        <f>IFERROR(VLOOKUP(VLOOKUP(C377,SRA!B:F,5,0),FUNÇÃO!A:B,2,0),"")</f>
        <v>ANA ASS FARMACEUTICA</v>
      </c>
      <c r="H377" s="17">
        <f>IFERROR(VLOOKUP(C377,SRA!B:T,18,0),"")</f>
        <v>4020.44</v>
      </c>
      <c r="I377" s="17">
        <f>IFERROR(VLOOKUP(C377,SRA!B:T,19,0),"")</f>
        <v>0</v>
      </c>
      <c r="J377" s="17">
        <f>IFERROR(VLOOKUP(C377,JANEIRO!B:F,3,0),"")</f>
        <v>4020.44</v>
      </c>
      <c r="K377" s="17">
        <f t="shared" si="13"/>
        <v>1377.4699999999998</v>
      </c>
      <c r="L377" s="17">
        <f>IFERROR(VLOOKUP(C377,JANEIRO!B:F,5,0),"")</f>
        <v>2642.9700000000003</v>
      </c>
    </row>
    <row r="378" spans="2:12">
      <c r="B378" s="19">
        <f t="shared" si="12"/>
        <v>370</v>
      </c>
      <c r="C378" s="19">
        <v>2503</v>
      </c>
      <c r="D378" s="18" t="s">
        <v>173</v>
      </c>
      <c r="E378" s="19" t="str">
        <f>IFERROR(VLOOKUP(C378,SRA!B:I,8,0),"")</f>
        <v>CLT</v>
      </c>
      <c r="F378" s="21" t="s">
        <v>735</v>
      </c>
      <c r="G378" s="19" t="str">
        <f>IFERROR(VLOOKUP(VLOOKUP(C378,SRA!B:F,5,0),FUNÇÃO!A:B,2,0),"")</f>
        <v>ANA ASS FARMACEUTICA</v>
      </c>
      <c r="H378" s="17">
        <f>IFERROR(VLOOKUP(C378,SRA!B:T,18,0),"")</f>
        <v>4020.44</v>
      </c>
      <c r="I378" s="17">
        <f>IFERROR(VLOOKUP(C378,SRA!B:T,19,0),"")</f>
        <v>0</v>
      </c>
      <c r="J378" s="17">
        <f>IFERROR(VLOOKUP(C378,JANEIRO!B:F,3,0),"")</f>
        <v>4020.44</v>
      </c>
      <c r="K378" s="17">
        <f t="shared" si="13"/>
        <v>1000.5499999999997</v>
      </c>
      <c r="L378" s="17">
        <f>IFERROR(VLOOKUP(C378,JANEIRO!B:F,5,0),"")</f>
        <v>3019.8900000000003</v>
      </c>
    </row>
    <row r="379" spans="2:12">
      <c r="B379" s="19">
        <f t="shared" si="12"/>
        <v>371</v>
      </c>
      <c r="C379" s="19">
        <v>2568</v>
      </c>
      <c r="D379" s="18" t="s">
        <v>512</v>
      </c>
      <c r="E379" s="19" t="str">
        <f>IFERROR(VLOOKUP(C379,SRA!B:I,8,0),"")</f>
        <v>CLT</v>
      </c>
      <c r="F379" s="21" t="s">
        <v>735</v>
      </c>
      <c r="G379" s="19" t="str">
        <f>IFERROR(VLOOKUP(VLOOKUP(C379,SRA!B:F,5,0),FUNÇÃO!A:B,2,0),"")</f>
        <v>ANA ASS FARMACEUTICA</v>
      </c>
      <c r="H379" s="17">
        <f>IFERROR(VLOOKUP(C379,SRA!B:T,18,0),"")</f>
        <v>4020.44</v>
      </c>
      <c r="I379" s="17">
        <f>IFERROR(VLOOKUP(C379,SRA!B:T,19,0),"")</f>
        <v>0</v>
      </c>
      <c r="J379" s="17">
        <f>IFERROR(VLOOKUP(C379,JANEIRO!B:F,3,0),"")</f>
        <v>4020.44</v>
      </c>
      <c r="K379" s="17">
        <f t="shared" si="13"/>
        <v>2369.33</v>
      </c>
      <c r="L379" s="17">
        <f>IFERROR(VLOOKUP(C379,JANEIRO!B:F,5,0),"")</f>
        <v>1651.1100000000001</v>
      </c>
    </row>
    <row r="380" spans="2:12">
      <c r="B380" s="19">
        <f t="shared" si="12"/>
        <v>372</v>
      </c>
      <c r="C380" s="19">
        <v>2602</v>
      </c>
      <c r="D380" s="18" t="s">
        <v>494</v>
      </c>
      <c r="E380" s="19" t="str">
        <f>IFERROR(VLOOKUP(C380,SRA!B:I,8,0),"")</f>
        <v>CLT</v>
      </c>
      <c r="F380" s="21" t="s">
        <v>735</v>
      </c>
      <c r="G380" s="19" t="str">
        <f>IFERROR(VLOOKUP(VLOOKUP(C380,SRA!B:F,5,0),FUNÇÃO!A:B,2,0),"")</f>
        <v>ANA ASS FARMACEUTICA</v>
      </c>
      <c r="H380" s="17">
        <f>IFERROR(VLOOKUP(C380,SRA!B:T,18,0),"")</f>
        <v>4020.44</v>
      </c>
      <c r="I380" s="17">
        <f>IFERROR(VLOOKUP(C380,SRA!B:T,19,0),"")</f>
        <v>0</v>
      </c>
      <c r="J380" s="17">
        <f>IFERROR(VLOOKUP(C380,JANEIRO!B:F,3,0),"")</f>
        <v>4020.44</v>
      </c>
      <c r="K380" s="17">
        <f t="shared" si="13"/>
        <v>629.27</v>
      </c>
      <c r="L380" s="17">
        <f>IFERROR(VLOOKUP(C380,JANEIRO!B:F,5,0),"")</f>
        <v>3391.17</v>
      </c>
    </row>
    <row r="381" spans="2:12">
      <c r="B381" s="19">
        <f t="shared" si="12"/>
        <v>373</v>
      </c>
      <c r="C381" s="19">
        <v>2604</v>
      </c>
      <c r="D381" s="18" t="s">
        <v>514</v>
      </c>
      <c r="E381" s="19" t="str">
        <f>IFERROR(VLOOKUP(C381,SRA!B:I,8,0),"")</f>
        <v>CLT</v>
      </c>
      <c r="F381" s="21" t="s">
        <v>735</v>
      </c>
      <c r="G381" s="19" t="str">
        <f>IFERROR(VLOOKUP(VLOOKUP(C381,SRA!B:F,5,0),FUNÇÃO!A:B,2,0),"")</f>
        <v>ANA ASS FARMACEUTICA</v>
      </c>
      <c r="H381" s="17">
        <f>IFERROR(VLOOKUP(C381,SRA!B:T,18,0),"")</f>
        <v>4020.44</v>
      </c>
      <c r="I381" s="17">
        <f>IFERROR(VLOOKUP(C381,SRA!B:T,19,0),"")</f>
        <v>0</v>
      </c>
      <c r="J381" s="17">
        <f>IFERROR(VLOOKUP(C381,JANEIRO!B:F,3,0),"")</f>
        <v>4020.44</v>
      </c>
      <c r="K381" s="17">
        <f t="shared" si="13"/>
        <v>1646.35</v>
      </c>
      <c r="L381" s="17">
        <f>IFERROR(VLOOKUP(C381,JANEIRO!B:F,5,0),"")</f>
        <v>2374.09</v>
      </c>
    </row>
    <row r="382" spans="2:12">
      <c r="B382" s="19">
        <f t="shared" si="12"/>
        <v>374</v>
      </c>
      <c r="C382" s="19">
        <v>2651</v>
      </c>
      <c r="D382" s="18" t="s">
        <v>498</v>
      </c>
      <c r="E382" s="19" t="str">
        <f>IFERROR(VLOOKUP(C382,SRA!B:I,8,0),"")</f>
        <v>CLT</v>
      </c>
      <c r="F382" s="21" t="s">
        <v>735</v>
      </c>
      <c r="G382" s="19" t="str">
        <f>IFERROR(VLOOKUP(VLOOKUP(C382,SRA!B:F,5,0),FUNÇÃO!A:B,2,0),"")</f>
        <v>ANA ASS FARMACEUTICA</v>
      </c>
      <c r="H382" s="17">
        <f>IFERROR(VLOOKUP(C382,SRA!B:T,18,0),"")</f>
        <v>4020.44</v>
      </c>
      <c r="I382" s="17">
        <f>IFERROR(VLOOKUP(C382,SRA!B:T,19,0),"")</f>
        <v>0</v>
      </c>
      <c r="J382" s="17">
        <f>IFERROR(VLOOKUP(C382,JANEIRO!B:F,3,0),"")</f>
        <v>4020.44</v>
      </c>
      <c r="K382" s="17">
        <f t="shared" si="13"/>
        <v>942.16000000000031</v>
      </c>
      <c r="L382" s="17">
        <f>IFERROR(VLOOKUP(C382,JANEIRO!B:F,5,0),"")</f>
        <v>3078.2799999999997</v>
      </c>
    </row>
    <row r="383" spans="2:12">
      <c r="B383" s="19">
        <f t="shared" si="12"/>
        <v>375</v>
      </c>
      <c r="C383" s="19">
        <v>2121</v>
      </c>
      <c r="D383" s="18" t="s">
        <v>109</v>
      </c>
      <c r="E383" s="19" t="str">
        <f>IFERROR(VLOOKUP(C383,SRA!B:I,8,0),"")</f>
        <v>CLT</v>
      </c>
      <c r="F383" s="21" t="s">
        <v>735</v>
      </c>
      <c r="G383" s="19" t="str">
        <f>IFERROR(VLOOKUP(VLOOKUP(C383,SRA!B:F,5,0),FUNÇÃO!A:B,2,0),"")</f>
        <v>TEC. EM OPTICA</v>
      </c>
      <c r="H383" s="17">
        <f>IFERROR(VLOOKUP(C383,SRA!B:T,18,0),"")</f>
        <v>1724.31</v>
      </c>
      <c r="I383" s="17">
        <f>IFERROR(VLOOKUP(C383,SRA!B:T,19,0),"")</f>
        <v>0</v>
      </c>
      <c r="J383" s="17">
        <f>IFERROR(VLOOKUP(C383,JANEIRO!B:F,3,0),"")</f>
        <v>4023.39</v>
      </c>
      <c r="K383" s="17">
        <f t="shared" si="13"/>
        <v>2374.9499999999998</v>
      </c>
      <c r="L383" s="17">
        <f>IFERROR(VLOOKUP(C383,JANEIRO!B:F,5,0),"")</f>
        <v>1648.44</v>
      </c>
    </row>
    <row r="384" spans="2:12">
      <c r="B384" s="19">
        <f t="shared" si="12"/>
        <v>376</v>
      </c>
      <c r="C384" s="19">
        <v>2122</v>
      </c>
      <c r="D384" s="18" t="s">
        <v>110</v>
      </c>
      <c r="E384" s="19" t="str">
        <f>IFERROR(VLOOKUP(C384,SRA!B:I,8,0),"")</f>
        <v>CLT</v>
      </c>
      <c r="F384" s="21" t="s">
        <v>735</v>
      </c>
      <c r="G384" s="19" t="str">
        <f>IFERROR(VLOOKUP(VLOOKUP(C384,SRA!B:F,5,0),FUNÇÃO!A:B,2,0),"")</f>
        <v>TEC. EM OPTICA</v>
      </c>
      <c r="H384" s="17">
        <f>IFERROR(VLOOKUP(C384,SRA!B:T,18,0),"")</f>
        <v>1724.31</v>
      </c>
      <c r="I384" s="17">
        <f>IFERROR(VLOOKUP(C384,SRA!B:T,19,0),"")</f>
        <v>0</v>
      </c>
      <c r="J384" s="17">
        <f>IFERROR(VLOOKUP(C384,JANEIRO!B:F,3,0),"")</f>
        <v>4023.39</v>
      </c>
      <c r="K384" s="17">
        <f t="shared" si="13"/>
        <v>2307.6999999999998</v>
      </c>
      <c r="L384" s="17">
        <f>IFERROR(VLOOKUP(C384,JANEIRO!B:F,5,0),"")</f>
        <v>1715.69</v>
      </c>
    </row>
    <row r="385" spans="2:12">
      <c r="B385" s="19">
        <f t="shared" si="12"/>
        <v>377</v>
      </c>
      <c r="C385" s="19">
        <v>1177</v>
      </c>
      <c r="D385" s="18" t="s">
        <v>29</v>
      </c>
      <c r="E385" s="19" t="str">
        <f>IFERROR(VLOOKUP(C385,SRA!B:I,8,0),"")</f>
        <v>CLT</v>
      </c>
      <c r="F385" s="21" t="s">
        <v>735</v>
      </c>
      <c r="G385" s="19" t="str">
        <f>IFERROR(VLOOKUP(VLOOKUP(C385,SRA!B:F,5,0),FUNÇÃO!A:B,2,0),"")</f>
        <v>TEC. EM ADM. E FIN.</v>
      </c>
      <c r="H385" s="17">
        <f>IFERROR(VLOOKUP(C385,SRA!B:T,18,0),"")</f>
        <v>2949.18</v>
      </c>
      <c r="I385" s="17">
        <f>IFERROR(VLOOKUP(C385,SRA!B:T,19,0),"")</f>
        <v>0</v>
      </c>
      <c r="J385" s="17">
        <f>IFERROR(VLOOKUP(C385,JANEIRO!B:F,3,0),"")</f>
        <v>4029.14</v>
      </c>
      <c r="K385" s="17">
        <f t="shared" si="13"/>
        <v>4029.14</v>
      </c>
      <c r="L385" s="17">
        <f>IFERROR(VLOOKUP(C385,JANEIRO!B:F,5,0),"")</f>
        <v>0</v>
      </c>
    </row>
    <row r="386" spans="2:12">
      <c r="B386" s="19">
        <f t="shared" si="12"/>
        <v>378</v>
      </c>
      <c r="C386" s="19">
        <v>1099</v>
      </c>
      <c r="D386" s="18" t="s">
        <v>23</v>
      </c>
      <c r="E386" s="19" t="str">
        <f>IFERROR(VLOOKUP(C386,SRA!B:I,8,0),"")</f>
        <v>CLT</v>
      </c>
      <c r="F386" s="21" t="s">
        <v>735</v>
      </c>
      <c r="G386" s="19" t="str">
        <f>IFERROR(VLOOKUP(VLOOKUP(C386,SRA!B:F,5,0),FUNÇÃO!A:B,2,0),"")</f>
        <v>OP. DE PROD. IND.</v>
      </c>
      <c r="H386" s="17">
        <f>IFERROR(VLOOKUP(C386,SRA!B:T,18,0),"")</f>
        <v>2961.59</v>
      </c>
      <c r="I386" s="17">
        <f>IFERROR(VLOOKUP(C386,SRA!B:T,19,0),"")</f>
        <v>0</v>
      </c>
      <c r="J386" s="17">
        <f>IFERROR(VLOOKUP(C386,JANEIRO!B:F,3,0),"")</f>
        <v>4039.32</v>
      </c>
      <c r="K386" s="17">
        <f t="shared" si="13"/>
        <v>4039.32</v>
      </c>
      <c r="L386" s="17">
        <f>IFERROR(VLOOKUP(C386,JANEIRO!B:F,5,0),"")</f>
        <v>0</v>
      </c>
    </row>
    <row r="387" spans="2:12">
      <c r="B387" s="19">
        <f t="shared" si="12"/>
        <v>379</v>
      </c>
      <c r="C387" s="19">
        <v>1909</v>
      </c>
      <c r="D387" s="18" t="s">
        <v>83</v>
      </c>
      <c r="E387" s="19" t="str">
        <f>IFERROR(VLOOKUP(C387,SRA!B:I,8,0),"")</f>
        <v>CLT</v>
      </c>
      <c r="F387" s="21" t="s">
        <v>735</v>
      </c>
      <c r="G387" s="19" t="str">
        <f>IFERROR(VLOOKUP(VLOOKUP(C387,SRA!B:F,5,0),FUNÇÃO!A:B,2,0),"")</f>
        <v>OP. DE PROD. IND.</v>
      </c>
      <c r="H387" s="17">
        <f>IFERROR(VLOOKUP(C387,SRA!B:T,18,0),"")</f>
        <v>2436.5</v>
      </c>
      <c r="I387" s="17">
        <f>IFERROR(VLOOKUP(C387,SRA!B:T,19,0),"")</f>
        <v>0</v>
      </c>
      <c r="J387" s="17">
        <f>IFERROR(VLOOKUP(C387,JANEIRO!B:F,3,0),"")</f>
        <v>4060.83</v>
      </c>
      <c r="K387" s="17">
        <f t="shared" si="13"/>
        <v>3321.7599999999998</v>
      </c>
      <c r="L387" s="17">
        <f>IFERROR(VLOOKUP(C387,JANEIRO!B:F,5,0),"")</f>
        <v>739.07</v>
      </c>
    </row>
    <row r="388" spans="2:12">
      <c r="B388" s="19">
        <f t="shared" si="12"/>
        <v>380</v>
      </c>
      <c r="C388" s="19">
        <v>2806</v>
      </c>
      <c r="D388" s="18" t="s">
        <v>240</v>
      </c>
      <c r="E388" s="19" t="str">
        <f>IFERROR(VLOOKUP(C388,SRA!B:I,8,0),"")</f>
        <v>CLT</v>
      </c>
      <c r="F388" s="21" t="s">
        <v>735</v>
      </c>
      <c r="G388" s="19" t="str">
        <f>IFERROR(VLOOKUP(VLOOKUP(C388,SRA!B:F,5,0),FUNÇÃO!A:B,2,0),"")</f>
        <v>TEC. CONTABIL</v>
      </c>
      <c r="H388" s="17">
        <f>IFERROR(VLOOKUP(C388,SRA!B:T,18,0),"")</f>
        <v>1810.53</v>
      </c>
      <c r="I388" s="17">
        <f>IFERROR(VLOOKUP(C388,SRA!B:T,19,0),"")</f>
        <v>1993.92</v>
      </c>
      <c r="J388" s="17">
        <f>IFERROR(VLOOKUP(C388,JANEIRO!B:F,3,0),"")</f>
        <v>4066.32</v>
      </c>
      <c r="K388" s="17">
        <f t="shared" si="13"/>
        <v>1541.77</v>
      </c>
      <c r="L388" s="17">
        <f>IFERROR(VLOOKUP(C388,JANEIRO!B:F,5,0),"")</f>
        <v>2524.5500000000002</v>
      </c>
    </row>
    <row r="389" spans="2:12">
      <c r="B389" s="19">
        <f t="shared" si="12"/>
        <v>381</v>
      </c>
      <c r="C389" s="19">
        <v>863</v>
      </c>
      <c r="D389" s="18" t="s">
        <v>12</v>
      </c>
      <c r="E389" s="19" t="str">
        <f>IFERROR(VLOOKUP(C389,SRA!B:I,8,0),"")</f>
        <v>CLT</v>
      </c>
      <c r="F389" s="21" t="s">
        <v>735</v>
      </c>
      <c r="G389" s="19" t="str">
        <f>IFERROR(VLOOKUP(VLOOKUP(C389,SRA!B:F,5,0),FUNÇÃO!A:B,2,0),"")</f>
        <v>ASS. DE SERVICOS</v>
      </c>
      <c r="H389" s="17">
        <f>IFERROR(VLOOKUP(C389,SRA!B:T,18,0),"")</f>
        <v>2004.51</v>
      </c>
      <c r="I389" s="17">
        <f>IFERROR(VLOOKUP(C389,SRA!B:T,19,0),"")</f>
        <v>0</v>
      </c>
      <c r="J389" s="17">
        <f>IFERROR(VLOOKUP(C389,JANEIRO!B:F,3,0),"")</f>
        <v>4082.66</v>
      </c>
      <c r="K389" s="17">
        <f t="shared" si="13"/>
        <v>3401.13</v>
      </c>
      <c r="L389" s="17">
        <f>IFERROR(VLOOKUP(C389,JANEIRO!B:F,5,0),"")</f>
        <v>681.53</v>
      </c>
    </row>
    <row r="390" spans="2:12">
      <c r="B390" s="19">
        <f t="shared" si="12"/>
        <v>382</v>
      </c>
      <c r="C390" s="19">
        <v>2808</v>
      </c>
      <c r="D390" s="18" t="s">
        <v>479</v>
      </c>
      <c r="E390" s="19" t="str">
        <f>IFERROR(VLOOKUP(C390,SRA!B:I,8,0),"")</f>
        <v>CLT</v>
      </c>
      <c r="F390" s="21" t="s">
        <v>735</v>
      </c>
      <c r="G390" s="19" t="str">
        <f>IFERROR(VLOOKUP(VLOOKUP(C390,SRA!B:F,5,0),FUNÇÃO!A:B,2,0),"")</f>
        <v>TEC. EM ADM. E FIN.</v>
      </c>
      <c r="H390" s="17">
        <f>IFERROR(VLOOKUP(C390,SRA!B:T,18,0),"")</f>
        <v>1642.22</v>
      </c>
      <c r="I390" s="17">
        <f>IFERROR(VLOOKUP(C390,SRA!B:T,19,0),"")</f>
        <v>0</v>
      </c>
      <c r="J390" s="17">
        <f>IFERROR(VLOOKUP(C390,JANEIRO!B:F,3,0),"")</f>
        <v>4093.72</v>
      </c>
      <c r="K390" s="17">
        <f t="shared" si="13"/>
        <v>2292.4499999999998</v>
      </c>
      <c r="L390" s="17">
        <f>IFERROR(VLOOKUP(C390,JANEIRO!B:F,5,0),"")</f>
        <v>1801.27</v>
      </c>
    </row>
    <row r="391" spans="2:12">
      <c r="B391" s="19">
        <f t="shared" si="12"/>
        <v>383</v>
      </c>
      <c r="C391" s="19">
        <v>2101</v>
      </c>
      <c r="D391" s="18" t="s">
        <v>106</v>
      </c>
      <c r="E391" s="19" t="str">
        <f>IFERROR(VLOOKUP(C391,SRA!B:I,8,0),"")</f>
        <v>CLT</v>
      </c>
      <c r="F391" s="21" t="s">
        <v>735</v>
      </c>
      <c r="G391" s="19" t="str">
        <f>IFERROR(VLOOKUP(VLOOKUP(C391,SRA!B:F,5,0),FUNÇÃO!A:B,2,0),"")</f>
        <v>OP. DE PROD. IND.</v>
      </c>
      <c r="H391" s="17">
        <f>IFERROR(VLOOKUP(C391,SRA!B:T,18,0),"")</f>
        <v>2436.5</v>
      </c>
      <c r="I391" s="17">
        <f>IFERROR(VLOOKUP(C391,SRA!B:T,19,0),"")</f>
        <v>0</v>
      </c>
      <c r="J391" s="17">
        <f>IFERROR(VLOOKUP(C391,JANEIRO!B:F,3,0),"")</f>
        <v>4131.6099999999997</v>
      </c>
      <c r="K391" s="17">
        <f t="shared" si="13"/>
        <v>3611.3499999999995</v>
      </c>
      <c r="L391" s="17">
        <f>IFERROR(VLOOKUP(C391,JANEIRO!B:F,5,0),"")</f>
        <v>520.26</v>
      </c>
    </row>
    <row r="392" spans="2:12">
      <c r="B392" s="19">
        <f t="shared" si="12"/>
        <v>384</v>
      </c>
      <c r="C392" s="19">
        <v>2043</v>
      </c>
      <c r="D392" s="18" t="s">
        <v>98</v>
      </c>
      <c r="E392" s="19" t="str">
        <f>IFERROR(VLOOKUP(C392,SRA!B:I,8,0),"")</f>
        <v>CLT</v>
      </c>
      <c r="F392" s="21" t="s">
        <v>735</v>
      </c>
      <c r="G392" s="19" t="str">
        <f>IFERROR(VLOOKUP(VLOOKUP(C392,SRA!B:F,5,0),FUNÇÃO!A:B,2,0),"")</f>
        <v>OP. DE PROD. IND.</v>
      </c>
      <c r="H392" s="17">
        <f>IFERROR(VLOOKUP(C392,SRA!B:T,18,0),"")</f>
        <v>2436.5</v>
      </c>
      <c r="I392" s="17">
        <f>IFERROR(VLOOKUP(C392,SRA!B:T,19,0),"")</f>
        <v>0</v>
      </c>
      <c r="J392" s="17">
        <f>IFERROR(VLOOKUP(C392,JANEIRO!B:F,3,0),"")</f>
        <v>4133.43</v>
      </c>
      <c r="K392" s="17">
        <f t="shared" si="13"/>
        <v>4133.43</v>
      </c>
      <c r="L392" s="17">
        <f>IFERROR(VLOOKUP(C392,JANEIRO!B:F,5,0),"")</f>
        <v>0</v>
      </c>
    </row>
    <row r="393" spans="2:12">
      <c r="B393" s="19">
        <f t="shared" si="12"/>
        <v>385</v>
      </c>
      <c r="C393" s="19">
        <v>2797</v>
      </c>
      <c r="D393" s="18" t="s">
        <v>237</v>
      </c>
      <c r="E393" s="19" t="str">
        <f>IFERROR(VLOOKUP(C393,SRA!B:I,8,0),"")</f>
        <v>CLT</v>
      </c>
      <c r="F393" s="21" t="s">
        <v>735</v>
      </c>
      <c r="G393" s="19" t="str">
        <f>IFERROR(VLOOKUP(VLOOKUP(C393,SRA!B:F,5,0),FUNÇÃO!A:B,2,0),"")</f>
        <v>TEC. EM ADM. E FIN.</v>
      </c>
      <c r="H393" s="17">
        <f>IFERROR(VLOOKUP(C393,SRA!B:T,18,0),"")</f>
        <v>1564</v>
      </c>
      <c r="I393" s="17">
        <f>IFERROR(VLOOKUP(C393,SRA!B:T,19,0),"")</f>
        <v>1993.92</v>
      </c>
      <c r="J393" s="17">
        <f>IFERROR(VLOOKUP(C393,JANEIRO!B:F,3,0),"")</f>
        <v>4153.68</v>
      </c>
      <c r="K393" s="17">
        <f t="shared" si="13"/>
        <v>1652.21</v>
      </c>
      <c r="L393" s="17">
        <f>IFERROR(VLOOKUP(C393,JANEIRO!B:F,5,0),"")</f>
        <v>2501.4700000000003</v>
      </c>
    </row>
    <row r="394" spans="2:12">
      <c r="B394" s="19">
        <f t="shared" si="12"/>
        <v>386</v>
      </c>
      <c r="C394" s="19">
        <v>2924</v>
      </c>
      <c r="D394" s="18" t="s">
        <v>282</v>
      </c>
      <c r="E394" s="19" t="str">
        <f>IFERROR(VLOOKUP(C394,SRA!B:I,8,0),"")</f>
        <v>CLT</v>
      </c>
      <c r="F394" s="21" t="s">
        <v>735</v>
      </c>
      <c r="G394" s="19" t="str">
        <f>IFERROR(VLOOKUP(VLOOKUP(C394,SRA!B:F,5,0),FUNÇÃO!A:B,2,0),"")</f>
        <v>TEC. EM ADM. E FIN.</v>
      </c>
      <c r="H394" s="17">
        <f>IFERROR(VLOOKUP(C394,SRA!B:T,18,0),"")</f>
        <v>1564</v>
      </c>
      <c r="I394" s="17">
        <f>IFERROR(VLOOKUP(C394,SRA!B:T,19,0),"")</f>
        <v>0</v>
      </c>
      <c r="J394" s="17">
        <f>IFERROR(VLOOKUP(C394,JANEIRO!B:F,3,0),"")</f>
        <v>4170.67</v>
      </c>
      <c r="K394" s="17">
        <f t="shared" si="13"/>
        <v>2146.17</v>
      </c>
      <c r="L394" s="17">
        <f>IFERROR(VLOOKUP(C394,JANEIRO!B:F,5,0),"")</f>
        <v>2024.5</v>
      </c>
    </row>
    <row r="395" spans="2:12">
      <c r="B395" s="19">
        <f t="shared" ref="B395:B458" si="14">B394+1</f>
        <v>387</v>
      </c>
      <c r="C395" s="19">
        <v>1553</v>
      </c>
      <c r="D395" s="18" t="s">
        <v>56</v>
      </c>
      <c r="E395" s="19" t="str">
        <f>IFERROR(VLOOKUP(C395,SRA!B:I,8,0),"")</f>
        <v>CLT</v>
      </c>
      <c r="F395" s="21" t="s">
        <v>735</v>
      </c>
      <c r="G395" s="19" t="str">
        <f>IFERROR(VLOOKUP(VLOOKUP(C395,SRA!B:F,5,0),FUNÇÃO!A:B,2,0),"")</f>
        <v>OP. DE PROD. IND.</v>
      </c>
      <c r="H395" s="17">
        <f>IFERROR(VLOOKUP(C395,SRA!B:T,18,0),"")</f>
        <v>2961.59</v>
      </c>
      <c r="I395" s="17">
        <f>IFERROR(VLOOKUP(C395,SRA!B:T,19,0),"")</f>
        <v>0</v>
      </c>
      <c r="J395" s="17">
        <f>IFERROR(VLOOKUP(C395,JANEIRO!B:F,3,0),"")</f>
        <v>4204.2</v>
      </c>
      <c r="K395" s="17">
        <f t="shared" si="13"/>
        <v>4204.2</v>
      </c>
      <c r="L395" s="17">
        <f>IFERROR(VLOOKUP(C395,JANEIRO!B:F,5,0),"")</f>
        <v>0</v>
      </c>
    </row>
    <row r="396" spans="2:12">
      <c r="B396" s="19">
        <f t="shared" si="14"/>
        <v>388</v>
      </c>
      <c r="C396" s="19">
        <v>2702</v>
      </c>
      <c r="D396" s="18" t="s">
        <v>487</v>
      </c>
      <c r="E396" s="19" t="str">
        <f>IFERROR(VLOOKUP(C396,SRA!B:I,8,0),"")</f>
        <v>CLT</v>
      </c>
      <c r="F396" s="21" t="s">
        <v>735</v>
      </c>
      <c r="G396" s="19" t="str">
        <f>IFERROR(VLOOKUP(VLOOKUP(C396,SRA!B:F,5,0),FUNÇÃO!A:B,2,0),"")</f>
        <v>ANA ASS FARMACEUTICA</v>
      </c>
      <c r="H396" s="17">
        <f>IFERROR(VLOOKUP(C396,SRA!B:T,18,0),"")</f>
        <v>4020.44</v>
      </c>
      <c r="I396" s="17">
        <f>IFERROR(VLOOKUP(C396,SRA!B:T,19,0),"")</f>
        <v>0</v>
      </c>
      <c r="J396" s="17">
        <f>IFERROR(VLOOKUP(C396,JANEIRO!B:F,3,0),"")</f>
        <v>4219.8</v>
      </c>
      <c r="K396" s="17">
        <f t="shared" si="13"/>
        <v>867.94</v>
      </c>
      <c r="L396" s="17">
        <f>IFERROR(VLOOKUP(C396,JANEIRO!B:F,5,0),"")</f>
        <v>3351.86</v>
      </c>
    </row>
    <row r="397" spans="2:12">
      <c r="B397" s="19">
        <f t="shared" si="14"/>
        <v>389</v>
      </c>
      <c r="C397" s="19">
        <v>2856</v>
      </c>
      <c r="D397" s="18" t="s">
        <v>255</v>
      </c>
      <c r="E397" s="19" t="str">
        <f>IFERROR(VLOOKUP(C397,SRA!B:I,8,0),"")</f>
        <v>CLT</v>
      </c>
      <c r="F397" s="21" t="s">
        <v>735</v>
      </c>
      <c r="G397" s="19" t="str">
        <f>IFERROR(VLOOKUP(VLOOKUP(C397,SRA!B:F,5,0),FUNÇÃO!A:B,2,0),"")</f>
        <v>TEC.EM QUALIDADE IND</v>
      </c>
      <c r="H397" s="17">
        <f>IFERROR(VLOOKUP(C397,SRA!B:T,18,0),"")</f>
        <v>1489.51</v>
      </c>
      <c r="I397" s="17">
        <f>IFERROR(VLOOKUP(C397,SRA!B:T,19,0),"")</f>
        <v>0</v>
      </c>
      <c r="J397" s="17">
        <f>IFERROR(VLOOKUP(C397,JANEIRO!B:F,3,0),"")</f>
        <v>4220.93</v>
      </c>
      <c r="K397" s="17">
        <f t="shared" si="13"/>
        <v>2329.9400000000005</v>
      </c>
      <c r="L397" s="17">
        <f>IFERROR(VLOOKUP(C397,JANEIRO!B:F,5,0),"")</f>
        <v>1890.99</v>
      </c>
    </row>
    <row r="398" spans="2:12">
      <c r="B398" s="19">
        <f t="shared" si="14"/>
        <v>390</v>
      </c>
      <c r="C398" s="19">
        <v>1164</v>
      </c>
      <c r="D398" s="18" t="s">
        <v>27</v>
      </c>
      <c r="E398" s="19" t="str">
        <f>IFERROR(VLOOKUP(C398,SRA!B:I,8,0),"")</f>
        <v>CLT</v>
      </c>
      <c r="F398" s="21" t="s">
        <v>735</v>
      </c>
      <c r="G398" s="19" t="str">
        <f>IFERROR(VLOOKUP(VLOOKUP(C398,SRA!B:F,5,0),FUNÇÃO!A:B,2,0),"")</f>
        <v>TEC. EM ADM. E FIN.</v>
      </c>
      <c r="H398" s="17">
        <f>IFERROR(VLOOKUP(C398,SRA!B:T,18,0),"")</f>
        <v>4149.7700000000004</v>
      </c>
      <c r="I398" s="17">
        <f>IFERROR(VLOOKUP(C398,SRA!B:T,19,0),"")</f>
        <v>0</v>
      </c>
      <c r="J398" s="17">
        <f>IFERROR(VLOOKUP(C398,JANEIRO!B:F,3,0),"")</f>
        <v>4241.99</v>
      </c>
      <c r="K398" s="17">
        <f t="shared" ref="K398:K461" si="15">J398-L398</f>
        <v>1301.9499999999998</v>
      </c>
      <c r="L398" s="17">
        <f>IFERROR(VLOOKUP(C398,JANEIRO!B:F,5,0),"")</f>
        <v>2940.04</v>
      </c>
    </row>
    <row r="399" spans="2:12">
      <c r="B399" s="19">
        <f t="shared" si="14"/>
        <v>391</v>
      </c>
      <c r="C399" s="19">
        <v>1681</v>
      </c>
      <c r="D399" s="18" t="s">
        <v>71</v>
      </c>
      <c r="E399" s="19" t="str">
        <f>IFERROR(VLOOKUP(C399,SRA!B:I,8,0),"")</f>
        <v>CLT</v>
      </c>
      <c r="F399" s="21" t="s">
        <v>735</v>
      </c>
      <c r="G399" s="19" t="str">
        <f>IFERROR(VLOOKUP(VLOOKUP(C399,SRA!B:F,5,0),FUNÇÃO!A:B,2,0),"")</f>
        <v>ASS. DE SERVICOS</v>
      </c>
      <c r="H399" s="17">
        <f>IFERROR(VLOOKUP(C399,SRA!B:T,18,0),"")</f>
        <v>1818.16</v>
      </c>
      <c r="I399" s="17">
        <f>IFERROR(VLOOKUP(C399,SRA!B:T,19,0),"")</f>
        <v>0</v>
      </c>
      <c r="J399" s="17">
        <f>IFERROR(VLOOKUP(C399,JANEIRO!B:F,3,0),"")</f>
        <v>4242.37</v>
      </c>
      <c r="K399" s="17">
        <f t="shared" si="15"/>
        <v>2478.1499999999996</v>
      </c>
      <c r="L399" s="17">
        <f>IFERROR(VLOOKUP(C399,JANEIRO!B:F,5,0),"")</f>
        <v>1764.22</v>
      </c>
    </row>
    <row r="400" spans="2:12">
      <c r="B400" s="19">
        <f t="shared" si="14"/>
        <v>392</v>
      </c>
      <c r="C400" s="19">
        <v>871</v>
      </c>
      <c r="D400" s="18" t="s">
        <v>13</v>
      </c>
      <c r="E400" s="19" t="str">
        <f>IFERROR(VLOOKUP(C400,SRA!B:I,8,0),"")</f>
        <v>CLT</v>
      </c>
      <c r="F400" s="21" t="s">
        <v>735</v>
      </c>
      <c r="G400" s="19" t="str">
        <f>IFERROR(VLOOKUP(VLOOKUP(C400,SRA!B:F,5,0),FUNÇÃO!A:B,2,0),"")</f>
        <v>TEC. EM ADM. E FIN.</v>
      </c>
      <c r="H400" s="17">
        <f>IFERROR(VLOOKUP(C400,SRA!B:T,18,0),"")</f>
        <v>4250.0200000000004</v>
      </c>
      <c r="I400" s="17">
        <f>IFERROR(VLOOKUP(C400,SRA!B:T,19,0),"")</f>
        <v>0</v>
      </c>
      <c r="J400" s="17">
        <f>IFERROR(VLOOKUP(C400,JANEIRO!B:F,3,0),"")</f>
        <v>4250.0200000000004</v>
      </c>
      <c r="K400" s="17">
        <f t="shared" si="15"/>
        <v>1880.1000000000004</v>
      </c>
      <c r="L400" s="17">
        <f>IFERROR(VLOOKUP(C400,JANEIRO!B:F,5,0),"")</f>
        <v>2369.92</v>
      </c>
    </row>
    <row r="401" spans="2:12">
      <c r="B401" s="19">
        <f t="shared" si="14"/>
        <v>393</v>
      </c>
      <c r="C401" s="19">
        <v>1597</v>
      </c>
      <c r="D401" s="18" t="s">
        <v>63</v>
      </c>
      <c r="E401" s="19" t="str">
        <f>IFERROR(VLOOKUP(C401,SRA!B:I,8,0),"")</f>
        <v>CLT</v>
      </c>
      <c r="F401" s="21" t="s">
        <v>735</v>
      </c>
      <c r="G401" s="19" t="str">
        <f>IFERROR(VLOOKUP(VLOOKUP(C401,SRA!B:F,5,0),FUNÇÃO!A:B,2,0),"")</f>
        <v>TEC. EM ADM. E FIN.</v>
      </c>
      <c r="H401" s="17">
        <f>IFERROR(VLOOKUP(C401,SRA!B:T,18,0),"")</f>
        <v>2949.18</v>
      </c>
      <c r="I401" s="17">
        <f>IFERROR(VLOOKUP(C401,SRA!B:T,19,0),"")</f>
        <v>0</v>
      </c>
      <c r="J401" s="17">
        <f>IFERROR(VLOOKUP(C401,JANEIRO!B:F,3,0),"")</f>
        <v>4278.46</v>
      </c>
      <c r="K401" s="17">
        <f t="shared" si="15"/>
        <v>1776.6099999999997</v>
      </c>
      <c r="L401" s="17">
        <f>IFERROR(VLOOKUP(C401,JANEIRO!B:F,5,0),"")</f>
        <v>2501.8500000000004</v>
      </c>
    </row>
    <row r="402" spans="2:12">
      <c r="B402" s="19">
        <f t="shared" si="14"/>
        <v>394</v>
      </c>
      <c r="C402" s="19">
        <v>2562</v>
      </c>
      <c r="D402" s="18" t="s">
        <v>473</v>
      </c>
      <c r="E402" s="19" t="str">
        <f>IFERROR(VLOOKUP(C402,SRA!B:I,8,0),"")</f>
        <v>CLT</v>
      </c>
      <c r="F402" s="21" t="s">
        <v>735</v>
      </c>
      <c r="G402" s="19" t="str">
        <f>IFERROR(VLOOKUP(VLOOKUP(C402,SRA!B:F,5,0),FUNÇÃO!A:B,2,0),"")</f>
        <v>ANA ASS FARMACEUTICA</v>
      </c>
      <c r="H402" s="17">
        <f>IFERROR(VLOOKUP(C402,SRA!B:T,18,0),"")</f>
        <v>4020.44</v>
      </c>
      <c r="I402" s="17">
        <f>IFERROR(VLOOKUP(C402,SRA!B:T,19,0),"")</f>
        <v>0</v>
      </c>
      <c r="J402" s="17">
        <f>IFERROR(VLOOKUP(C402,JANEIRO!B:F,3,0),"")</f>
        <v>4282.3100000000004</v>
      </c>
      <c r="K402" s="17">
        <f t="shared" si="15"/>
        <v>1965.4300000000003</v>
      </c>
      <c r="L402" s="17">
        <f>IFERROR(VLOOKUP(C402,JANEIRO!B:F,5,0),"")</f>
        <v>2316.88</v>
      </c>
    </row>
    <row r="403" spans="2:12">
      <c r="B403" s="19">
        <f t="shared" si="14"/>
        <v>395</v>
      </c>
      <c r="C403" s="19">
        <v>2684</v>
      </c>
      <c r="D403" s="18" t="s">
        <v>458</v>
      </c>
      <c r="E403" s="19" t="str">
        <f>IFERROR(VLOOKUP(C403,SRA!B:I,8,0),"")</f>
        <v>CLT</v>
      </c>
      <c r="F403" s="21" t="s">
        <v>735</v>
      </c>
      <c r="G403" s="19" t="str">
        <f>IFERROR(VLOOKUP(VLOOKUP(C403,SRA!B:F,5,0),FUNÇÃO!A:B,2,0),"")</f>
        <v>ANA ASS FARMACEUTICA</v>
      </c>
      <c r="H403" s="17">
        <f>IFERROR(VLOOKUP(C403,SRA!B:T,18,0),"")</f>
        <v>4020.44</v>
      </c>
      <c r="I403" s="17">
        <f>IFERROR(VLOOKUP(C403,SRA!B:T,19,0),"")</f>
        <v>0</v>
      </c>
      <c r="J403" s="17">
        <f>IFERROR(VLOOKUP(C403,JANEIRO!B:F,3,0),"")</f>
        <v>4282.3100000000004</v>
      </c>
      <c r="K403" s="17">
        <f t="shared" si="15"/>
        <v>2218.7500000000005</v>
      </c>
      <c r="L403" s="17">
        <f>IFERROR(VLOOKUP(C403,JANEIRO!B:F,5,0),"")</f>
        <v>2063.56</v>
      </c>
    </row>
    <row r="404" spans="2:12">
      <c r="B404" s="19">
        <f t="shared" si="14"/>
        <v>396</v>
      </c>
      <c r="C404" s="19">
        <v>2093</v>
      </c>
      <c r="D404" s="18" t="s">
        <v>105</v>
      </c>
      <c r="E404" s="19" t="str">
        <f>IFERROR(VLOOKUP(C404,SRA!B:I,8,0),"")</f>
        <v>CLT</v>
      </c>
      <c r="F404" s="21" t="s">
        <v>735</v>
      </c>
      <c r="G404" s="19" t="str">
        <f>IFERROR(VLOOKUP(VLOOKUP(C404,SRA!B:F,5,0),FUNÇÃO!A:B,2,0),"")</f>
        <v>TEC. EM OPTICA</v>
      </c>
      <c r="H404" s="17">
        <f>IFERROR(VLOOKUP(C404,SRA!B:T,18,0),"")</f>
        <v>1724.31</v>
      </c>
      <c r="I404" s="17">
        <f>IFERROR(VLOOKUP(C404,SRA!B:T,19,0),"")</f>
        <v>0</v>
      </c>
      <c r="J404" s="17">
        <f>IFERROR(VLOOKUP(C404,JANEIRO!B:F,3,0),"")</f>
        <v>4285.26</v>
      </c>
      <c r="K404" s="17">
        <f t="shared" si="15"/>
        <v>2439.4500000000003</v>
      </c>
      <c r="L404" s="17">
        <f>IFERROR(VLOOKUP(C404,JANEIRO!B:F,5,0),"")</f>
        <v>1845.81</v>
      </c>
    </row>
    <row r="405" spans="2:12">
      <c r="B405" s="19">
        <f t="shared" si="14"/>
        <v>397</v>
      </c>
      <c r="C405" s="19">
        <v>1080</v>
      </c>
      <c r="D405" s="18" t="s">
        <v>22</v>
      </c>
      <c r="E405" s="19" t="str">
        <f>IFERROR(VLOOKUP(C405,SRA!B:I,8,0),"")</f>
        <v>CLT</v>
      </c>
      <c r="F405" s="21" t="s">
        <v>735</v>
      </c>
      <c r="G405" s="19" t="str">
        <f>IFERROR(VLOOKUP(VLOOKUP(C405,SRA!B:F,5,0),FUNÇÃO!A:B,2,0),"")</f>
        <v>TEC. EM ADM. E FIN.</v>
      </c>
      <c r="H405" s="17">
        <f>IFERROR(VLOOKUP(C405,SRA!B:T,18,0),"")</f>
        <v>3251.48</v>
      </c>
      <c r="I405" s="17">
        <f>IFERROR(VLOOKUP(C405,SRA!B:T,19,0),"")</f>
        <v>0</v>
      </c>
      <c r="J405" s="17">
        <f>IFERROR(VLOOKUP(C405,JANEIRO!B:F,3,0),"")</f>
        <v>4335.3100000000004</v>
      </c>
      <c r="K405" s="17">
        <f t="shared" si="15"/>
        <v>4335.3100000000004</v>
      </c>
      <c r="L405" s="17">
        <f>IFERROR(VLOOKUP(C405,JANEIRO!B:F,5,0),"")</f>
        <v>0</v>
      </c>
    </row>
    <row r="406" spans="2:12">
      <c r="B406" s="19">
        <f t="shared" si="14"/>
        <v>398</v>
      </c>
      <c r="C406" s="19">
        <v>2906</v>
      </c>
      <c r="D406" s="18" t="s">
        <v>464</v>
      </c>
      <c r="E406" s="19" t="str">
        <f>IFERROR(VLOOKUP(C406,SRA!B:I,8,0),"")</f>
        <v>CLT</v>
      </c>
      <c r="F406" s="21" t="s">
        <v>735</v>
      </c>
      <c r="G406" s="19" t="str">
        <f>IFERROR(VLOOKUP(VLOOKUP(C406,SRA!B:F,5,0),FUNÇÃO!A:B,2,0),"")</f>
        <v>ANA ASS FARMACEUTICA</v>
      </c>
      <c r="H406" s="17">
        <f>IFERROR(VLOOKUP(C406,SRA!B:T,18,0),"")</f>
        <v>3828.97</v>
      </c>
      <c r="I406" s="17">
        <f>IFERROR(VLOOKUP(C406,SRA!B:T,19,0),"")</f>
        <v>0</v>
      </c>
      <c r="J406" s="17">
        <f>IFERROR(VLOOKUP(C406,JANEIRO!B:F,3,0),"")</f>
        <v>4352.71</v>
      </c>
      <c r="K406" s="17">
        <f t="shared" si="15"/>
        <v>1233.7400000000002</v>
      </c>
      <c r="L406" s="17">
        <f>IFERROR(VLOOKUP(C406,JANEIRO!B:F,5,0),"")</f>
        <v>3118.97</v>
      </c>
    </row>
    <row r="407" spans="2:12">
      <c r="B407" s="19">
        <f t="shared" si="14"/>
        <v>399</v>
      </c>
      <c r="C407" s="19">
        <v>2330</v>
      </c>
      <c r="D407" s="18" t="s">
        <v>139</v>
      </c>
      <c r="E407" s="19" t="str">
        <f>IFERROR(VLOOKUP(C407,SRA!B:I,8,0),"")</f>
        <v>CLT</v>
      </c>
      <c r="F407" s="21" t="s">
        <v>735</v>
      </c>
      <c r="G407" s="19" t="str">
        <f>IFERROR(VLOOKUP(VLOOKUP(C407,SRA!B:F,5,0),FUNÇÃO!A:B,2,0),"")</f>
        <v>ANALISTA INFORMATICA</v>
      </c>
      <c r="H407" s="17">
        <f>IFERROR(VLOOKUP(C407,SRA!B:T,18,0),"")</f>
        <v>3646.64</v>
      </c>
      <c r="I407" s="17">
        <f>IFERROR(VLOOKUP(C407,SRA!B:T,19,0),"")</f>
        <v>708.95</v>
      </c>
      <c r="J407" s="17">
        <f>IFERROR(VLOOKUP(C407,JANEIRO!B:F,3,0),"")</f>
        <v>4355.59</v>
      </c>
      <c r="K407" s="17">
        <f t="shared" si="15"/>
        <v>749.7800000000002</v>
      </c>
      <c r="L407" s="17">
        <f>IFERROR(VLOOKUP(C407,JANEIRO!B:F,5,0),"")</f>
        <v>3605.81</v>
      </c>
    </row>
    <row r="408" spans="2:12">
      <c r="B408" s="19">
        <f t="shared" si="14"/>
        <v>400</v>
      </c>
      <c r="C408" s="19">
        <v>2644</v>
      </c>
      <c r="D408" s="18" t="s">
        <v>497</v>
      </c>
      <c r="E408" s="19" t="str">
        <f>IFERROR(VLOOKUP(C408,SRA!B:I,8,0),"")</f>
        <v>CLT</v>
      </c>
      <c r="F408" s="21" t="s">
        <v>735</v>
      </c>
      <c r="G408" s="19" t="str">
        <f>IFERROR(VLOOKUP(VLOOKUP(C408,SRA!B:F,5,0),FUNÇÃO!A:B,2,0),"")</f>
        <v>ANA ASS FARMACEUTICA</v>
      </c>
      <c r="H408" s="17">
        <f>IFERROR(VLOOKUP(C408,SRA!B:T,18,0),"")</f>
        <v>4020.44</v>
      </c>
      <c r="I408" s="17">
        <f>IFERROR(VLOOKUP(C408,SRA!B:T,19,0),"")</f>
        <v>0</v>
      </c>
      <c r="J408" s="17">
        <f>IFERROR(VLOOKUP(C408,JANEIRO!B:F,3,0),"")</f>
        <v>4377.8100000000004</v>
      </c>
      <c r="K408" s="17">
        <f t="shared" si="15"/>
        <v>2592.2500000000005</v>
      </c>
      <c r="L408" s="17">
        <f>IFERROR(VLOOKUP(C408,JANEIRO!B:F,5,0),"")</f>
        <v>1785.56</v>
      </c>
    </row>
    <row r="409" spans="2:12">
      <c r="B409" s="19">
        <f t="shared" si="14"/>
        <v>401</v>
      </c>
      <c r="C409" s="19">
        <v>2801</v>
      </c>
      <c r="D409" s="18" t="s">
        <v>239</v>
      </c>
      <c r="E409" s="19" t="str">
        <f>IFERROR(VLOOKUP(C409,SRA!B:I,8,0),"")</f>
        <v>CLT</v>
      </c>
      <c r="F409" s="21" t="s">
        <v>735</v>
      </c>
      <c r="G409" s="19" t="str">
        <f>IFERROR(VLOOKUP(VLOOKUP(C409,SRA!B:F,5,0),FUNÇÃO!A:B,2,0),"")</f>
        <v>TEC. CONTABIL</v>
      </c>
      <c r="H409" s="17">
        <f>IFERROR(VLOOKUP(C409,SRA!B:T,18,0),"")</f>
        <v>4357.7</v>
      </c>
      <c r="I409" s="17">
        <f>IFERROR(VLOOKUP(C409,SRA!B:T,19,0),"")</f>
        <v>0</v>
      </c>
      <c r="J409" s="17">
        <f>IFERROR(VLOOKUP(C409,JANEIRO!B:F,3,0),"")</f>
        <v>4410.71</v>
      </c>
      <c r="K409" s="17">
        <f t="shared" si="15"/>
        <v>3103.4</v>
      </c>
      <c r="L409" s="17">
        <f>IFERROR(VLOOKUP(C409,JANEIRO!B:F,5,0),"")</f>
        <v>1307.31</v>
      </c>
    </row>
    <row r="410" spans="2:12">
      <c r="B410" s="19">
        <f t="shared" si="14"/>
        <v>402</v>
      </c>
      <c r="C410" s="19">
        <v>2156</v>
      </c>
      <c r="D410" s="18" t="s">
        <v>128</v>
      </c>
      <c r="E410" s="19" t="str">
        <f>IFERROR(VLOOKUP(C410,SRA!B:I,8,0),"")</f>
        <v>CLT</v>
      </c>
      <c r="F410" s="21" t="s">
        <v>735</v>
      </c>
      <c r="G410" s="19" t="str">
        <f>IFERROR(VLOOKUP(VLOOKUP(C410,SRA!B:F,5,0),FUNÇÃO!A:B,2,0),"")</f>
        <v>TEC. EM ADM. E FIN.</v>
      </c>
      <c r="H410" s="17">
        <f>IFERROR(VLOOKUP(C410,SRA!B:T,18,0),"")</f>
        <v>2674.99</v>
      </c>
      <c r="I410" s="17">
        <f>IFERROR(VLOOKUP(C410,SRA!B:T,19,0),"")</f>
        <v>0</v>
      </c>
      <c r="J410" s="17">
        <f>IFERROR(VLOOKUP(C410,JANEIRO!B:F,3,0),"")</f>
        <v>4458.3100000000004</v>
      </c>
      <c r="K410" s="17">
        <f t="shared" si="15"/>
        <v>3712.2900000000004</v>
      </c>
      <c r="L410" s="17">
        <f>IFERROR(VLOOKUP(C410,JANEIRO!B:F,5,0),"")</f>
        <v>746.02</v>
      </c>
    </row>
    <row r="411" spans="2:12">
      <c r="B411" s="19">
        <f t="shared" si="14"/>
        <v>403</v>
      </c>
      <c r="C411" s="19">
        <v>3066</v>
      </c>
      <c r="D411" s="18" t="s">
        <v>328</v>
      </c>
      <c r="E411" s="19" t="str">
        <f>IFERROR(VLOOKUP(C411,SRA!B:I,8,0),"")</f>
        <v>CLT</v>
      </c>
      <c r="F411" s="21" t="s">
        <v>735</v>
      </c>
      <c r="G411" s="19" t="str">
        <f>IFERROR(VLOOKUP(VLOOKUP(C411,SRA!B:F,5,0),FUNÇÃO!A:B,2,0),"")</f>
        <v>ANALISTA EM RH</v>
      </c>
      <c r="H411" s="17">
        <f>IFERROR(VLOOKUP(C411,SRA!B:T,18,0),"")</f>
        <v>2591.58</v>
      </c>
      <c r="I411" s="17">
        <f>IFERROR(VLOOKUP(C411,SRA!B:T,19,0),"")</f>
        <v>1107.73</v>
      </c>
      <c r="J411" s="17">
        <f>IFERROR(VLOOKUP(C411,JANEIRO!B:F,3,0),"")</f>
        <v>4479.1000000000004</v>
      </c>
      <c r="K411" s="17">
        <f t="shared" si="15"/>
        <v>950.61000000000058</v>
      </c>
      <c r="L411" s="17">
        <f>IFERROR(VLOOKUP(C411,JANEIRO!B:F,5,0),"")</f>
        <v>3528.49</v>
      </c>
    </row>
    <row r="412" spans="2:12">
      <c r="B412" s="19">
        <f t="shared" si="14"/>
        <v>404</v>
      </c>
      <c r="C412" s="19">
        <v>2484</v>
      </c>
      <c r="D412" s="18" t="s">
        <v>492</v>
      </c>
      <c r="E412" s="19" t="str">
        <f>IFERROR(VLOOKUP(C412,SRA!B:I,8,0),"")</f>
        <v>CLT</v>
      </c>
      <c r="F412" s="21" t="s">
        <v>735</v>
      </c>
      <c r="G412" s="19" t="str">
        <f>IFERROR(VLOOKUP(VLOOKUP(C412,SRA!B:F,5,0),FUNÇÃO!A:B,2,0),"")</f>
        <v>ANA ASS FARMACEUTICA</v>
      </c>
      <c r="H412" s="17">
        <f>IFERROR(VLOOKUP(C412,SRA!B:T,18,0),"")</f>
        <v>4221.45</v>
      </c>
      <c r="I412" s="17">
        <f>IFERROR(VLOOKUP(C412,SRA!B:T,19,0),"")</f>
        <v>0</v>
      </c>
      <c r="J412" s="17">
        <f>IFERROR(VLOOKUP(C412,JANEIRO!B:F,3,0),"")</f>
        <v>4483.32</v>
      </c>
      <c r="K412" s="17">
        <f t="shared" si="15"/>
        <v>1067.5999999999995</v>
      </c>
      <c r="L412" s="17">
        <f>IFERROR(VLOOKUP(C412,JANEIRO!B:F,5,0),"")</f>
        <v>3415.7200000000003</v>
      </c>
    </row>
    <row r="413" spans="2:12">
      <c r="B413" s="19">
        <f t="shared" si="14"/>
        <v>405</v>
      </c>
      <c r="C413" s="19">
        <v>3052</v>
      </c>
      <c r="D413" s="18" t="s">
        <v>323</v>
      </c>
      <c r="E413" s="19" t="str">
        <f>IFERROR(VLOOKUP(C413,SRA!B:I,8,0),"")</f>
        <v>CLT</v>
      </c>
      <c r="F413" s="21" t="s">
        <v>735</v>
      </c>
      <c r="G413" s="19" t="str">
        <f>IFERROR(VLOOKUP(VLOOKUP(C413,SRA!B:F,5,0),FUNÇÃO!A:B,2,0),"")</f>
        <v>FARMACEUTICO IND</v>
      </c>
      <c r="H413" s="17">
        <f>IFERROR(VLOOKUP(C413,SRA!B:T,18,0),"")</f>
        <v>4511.3</v>
      </c>
      <c r="I413" s="17">
        <f>IFERROR(VLOOKUP(C413,SRA!B:T,19,0),"")</f>
        <v>0</v>
      </c>
      <c r="J413" s="17">
        <f>IFERROR(VLOOKUP(C413,JANEIRO!B:F,3,0),"")</f>
        <v>4511.3</v>
      </c>
      <c r="K413" s="17">
        <f t="shared" si="15"/>
        <v>769.59000000000015</v>
      </c>
      <c r="L413" s="17">
        <f>IFERROR(VLOOKUP(C413,JANEIRO!B:F,5,0),"")</f>
        <v>3741.71</v>
      </c>
    </row>
    <row r="414" spans="2:12">
      <c r="B414" s="19">
        <f t="shared" si="14"/>
        <v>406</v>
      </c>
      <c r="C414" s="19">
        <v>3044</v>
      </c>
      <c r="D414" s="18" t="s">
        <v>456</v>
      </c>
      <c r="E414" s="19" t="str">
        <f>IFERROR(VLOOKUP(C414,SRA!B:I,8,0),"")</f>
        <v>CLT</v>
      </c>
      <c r="F414" s="21" t="s">
        <v>735</v>
      </c>
      <c r="G414" s="19" t="str">
        <f>IFERROR(VLOOKUP(VLOOKUP(C414,SRA!B:F,5,0),FUNÇÃO!A:B,2,0),"")</f>
        <v>ANA ASS FARMACEUTICA</v>
      </c>
      <c r="H414" s="17">
        <f>IFERROR(VLOOKUP(C414,SRA!B:T,18,0),"")</f>
        <v>3307.6</v>
      </c>
      <c r="I414" s="17">
        <f>IFERROR(VLOOKUP(C414,SRA!B:T,19,0),"")</f>
        <v>0</v>
      </c>
      <c r="J414" s="17">
        <f>IFERROR(VLOOKUP(C414,JANEIRO!B:F,3,0),"")</f>
        <v>4569.13</v>
      </c>
      <c r="K414" s="17">
        <f t="shared" si="15"/>
        <v>4410.13</v>
      </c>
      <c r="L414" s="17">
        <f>IFERROR(VLOOKUP(C414,JANEIRO!B:F,5,0),"")</f>
        <v>159</v>
      </c>
    </row>
    <row r="415" spans="2:12">
      <c r="B415" s="19">
        <f t="shared" si="14"/>
        <v>407</v>
      </c>
      <c r="C415" s="19">
        <v>1554</v>
      </c>
      <c r="D415" s="18" t="s">
        <v>57</v>
      </c>
      <c r="E415" s="19" t="str">
        <f>IFERROR(VLOOKUP(C415,SRA!B:I,8,0),"")</f>
        <v>CLT</v>
      </c>
      <c r="F415" s="21" t="s">
        <v>735</v>
      </c>
      <c r="G415" s="19" t="str">
        <f>IFERROR(VLOOKUP(VLOOKUP(C415,SRA!B:F,5,0),FUNÇÃO!A:B,2,0),"")</f>
        <v>TEC. EM ADM. E FIN.</v>
      </c>
      <c r="H415" s="17">
        <f>IFERROR(VLOOKUP(C415,SRA!B:T,18,0),"")</f>
        <v>4575.13</v>
      </c>
      <c r="I415" s="17">
        <f>IFERROR(VLOOKUP(C415,SRA!B:T,19,0),"")</f>
        <v>0</v>
      </c>
      <c r="J415" s="17">
        <f>IFERROR(VLOOKUP(C415,JANEIRO!B:F,3,0),"")</f>
        <v>4575.13</v>
      </c>
      <c r="K415" s="17">
        <f t="shared" si="15"/>
        <v>2329.9</v>
      </c>
      <c r="L415" s="17">
        <f>IFERROR(VLOOKUP(C415,JANEIRO!B:F,5,0),"")</f>
        <v>2245.23</v>
      </c>
    </row>
    <row r="416" spans="2:12">
      <c r="B416" s="19">
        <f t="shared" si="14"/>
        <v>408</v>
      </c>
      <c r="C416" s="19">
        <v>3049</v>
      </c>
      <c r="D416" s="18" t="s">
        <v>322</v>
      </c>
      <c r="E416" s="19" t="str">
        <f>IFERROR(VLOOKUP(C416,SRA!B:I,8,0),"")</f>
        <v>CLT</v>
      </c>
      <c r="F416" s="21" t="s">
        <v>735</v>
      </c>
      <c r="G416" s="19" t="str">
        <f>IFERROR(VLOOKUP(VLOOKUP(C416,SRA!B:F,5,0),FUNÇÃO!A:B,2,0),"")</f>
        <v>ANA. SEG DO TRABALHO</v>
      </c>
      <c r="H416" s="17">
        <f>IFERROR(VLOOKUP(C416,SRA!B:T,18,0),"")</f>
        <v>2591.58</v>
      </c>
      <c r="I416" s="17">
        <f>IFERROR(VLOOKUP(C416,SRA!B:T,19,0),"")</f>
        <v>1993.92</v>
      </c>
      <c r="J416" s="17">
        <f>IFERROR(VLOOKUP(C416,JANEIRO!B:F,3,0),"")</f>
        <v>4585.5</v>
      </c>
      <c r="K416" s="17">
        <f t="shared" si="15"/>
        <v>1769.37</v>
      </c>
      <c r="L416" s="17">
        <f>IFERROR(VLOOKUP(C416,JANEIRO!B:F,5,0),"")</f>
        <v>2816.13</v>
      </c>
    </row>
    <row r="417" spans="2:12">
      <c r="B417" s="19">
        <f t="shared" si="14"/>
        <v>409</v>
      </c>
      <c r="C417" s="19">
        <v>2547</v>
      </c>
      <c r="D417" s="18" t="s">
        <v>513</v>
      </c>
      <c r="E417" s="19" t="str">
        <f>IFERROR(VLOOKUP(C417,SRA!B:I,8,0),"")</f>
        <v>CLT</v>
      </c>
      <c r="F417" s="21" t="s">
        <v>735</v>
      </c>
      <c r="G417" s="19" t="str">
        <f>IFERROR(VLOOKUP(VLOOKUP(C417,SRA!B:F,5,0),FUNÇÃO!A:B,2,0),"")</f>
        <v>TEC. EM ADM. E FIN.</v>
      </c>
      <c r="H417" s="17">
        <f>IFERROR(VLOOKUP(C417,SRA!B:T,18,0),"")</f>
        <v>1564.01</v>
      </c>
      <c r="I417" s="17">
        <f>IFERROR(VLOOKUP(C417,SRA!B:T,19,0),"")</f>
        <v>169.49</v>
      </c>
      <c r="J417" s="17">
        <f>IFERROR(VLOOKUP(C417,JANEIRO!B:F,3,0),"")</f>
        <v>4619.25</v>
      </c>
      <c r="K417" s="17">
        <f t="shared" si="15"/>
        <v>4619.25</v>
      </c>
      <c r="L417" s="17">
        <f>IFERROR(VLOOKUP(C417,JANEIRO!B:F,5,0),"")</f>
        <v>0</v>
      </c>
    </row>
    <row r="418" spans="2:12">
      <c r="B418" s="19">
        <f t="shared" si="14"/>
        <v>410</v>
      </c>
      <c r="C418" s="19">
        <v>2838</v>
      </c>
      <c r="D418" s="18" t="s">
        <v>467</v>
      </c>
      <c r="E418" s="19" t="str">
        <f>IFERROR(VLOOKUP(C418,SRA!B:I,8,0),"")</f>
        <v>CLT</v>
      </c>
      <c r="F418" s="21" t="s">
        <v>735</v>
      </c>
      <c r="G418" s="19" t="str">
        <f>IFERROR(VLOOKUP(VLOOKUP(C418,SRA!B:F,5,0),FUNÇÃO!A:B,2,0),"")</f>
        <v>TEC. EM ADM. E FIN.</v>
      </c>
      <c r="H418" s="17">
        <f>IFERROR(VLOOKUP(C418,SRA!B:T,18,0),"")</f>
        <v>1564</v>
      </c>
      <c r="I418" s="17">
        <f>IFERROR(VLOOKUP(C418,SRA!B:T,19,0),"")</f>
        <v>169.49</v>
      </c>
      <c r="J418" s="17">
        <f>IFERROR(VLOOKUP(C418,JANEIRO!B:F,3,0),"")</f>
        <v>4622.6400000000003</v>
      </c>
      <c r="K418" s="17">
        <f t="shared" si="15"/>
        <v>2543.4100000000003</v>
      </c>
      <c r="L418" s="17">
        <f>IFERROR(VLOOKUP(C418,JANEIRO!B:F,5,0),"")</f>
        <v>2079.23</v>
      </c>
    </row>
    <row r="419" spans="2:12">
      <c r="B419" s="19">
        <f t="shared" si="14"/>
        <v>411</v>
      </c>
      <c r="C419" s="19">
        <v>2448</v>
      </c>
      <c r="D419" s="18" t="s">
        <v>163</v>
      </c>
      <c r="E419" s="19" t="str">
        <f>IFERROR(VLOOKUP(C419,SRA!B:I,8,0),"")</f>
        <v>CLT</v>
      </c>
      <c r="F419" s="21" t="s">
        <v>735</v>
      </c>
      <c r="G419" s="19" t="str">
        <f>IFERROR(VLOOKUP(VLOOKUP(C419,SRA!B:F,5,0),FUNÇÃO!A:B,2,0),"")</f>
        <v>OP. DE PROD. IND.</v>
      </c>
      <c r="H419" s="17">
        <f>IFERROR(VLOOKUP(C419,SRA!B:T,18,0),"")</f>
        <v>1292.1300000000001</v>
      </c>
      <c r="I419" s="17">
        <f>IFERROR(VLOOKUP(C419,SRA!B:T,19,0),"")</f>
        <v>1107.73</v>
      </c>
      <c r="J419" s="17">
        <f>IFERROR(VLOOKUP(C419,JANEIRO!B:F,3,0),"")</f>
        <v>4640.46</v>
      </c>
      <c r="K419" s="17">
        <f t="shared" si="15"/>
        <v>3312.6000000000004</v>
      </c>
      <c r="L419" s="17">
        <f>IFERROR(VLOOKUP(C419,JANEIRO!B:F,5,0),"")</f>
        <v>1327.86</v>
      </c>
    </row>
    <row r="420" spans="2:12">
      <c r="B420" s="19">
        <f t="shared" si="14"/>
        <v>412</v>
      </c>
      <c r="C420" s="19">
        <v>2866</v>
      </c>
      <c r="D420" s="18" t="s">
        <v>260</v>
      </c>
      <c r="E420" s="19" t="str">
        <f>IFERROR(VLOOKUP(C420,SRA!B:I,8,0),"")</f>
        <v>CLT</v>
      </c>
      <c r="F420" s="21" t="s">
        <v>735</v>
      </c>
      <c r="G420" s="19" t="str">
        <f>IFERROR(VLOOKUP(VLOOKUP(C420,SRA!B:F,5,0),FUNÇÃO!A:B,2,0),"")</f>
        <v>OP. DE PROD. IND.</v>
      </c>
      <c r="H420" s="17">
        <f>IFERROR(VLOOKUP(C420,SRA!B:T,18,0),"")</f>
        <v>1063.03</v>
      </c>
      <c r="I420" s="17">
        <f>IFERROR(VLOOKUP(C420,SRA!B:T,19,0),"")</f>
        <v>930.5</v>
      </c>
      <c r="J420" s="17">
        <f>IFERROR(VLOOKUP(C420,JANEIRO!B:F,3,0),"")</f>
        <v>4651.57</v>
      </c>
      <c r="K420" s="17">
        <f t="shared" si="15"/>
        <v>2711.1899999999996</v>
      </c>
      <c r="L420" s="17">
        <f>IFERROR(VLOOKUP(C420,JANEIRO!B:F,5,0),"")</f>
        <v>1940.38</v>
      </c>
    </row>
    <row r="421" spans="2:12">
      <c r="B421" s="19">
        <f t="shared" si="14"/>
        <v>413</v>
      </c>
      <c r="C421" s="19">
        <v>3046</v>
      </c>
      <c r="D421" s="18" t="s">
        <v>511</v>
      </c>
      <c r="E421" s="19" t="str">
        <f>IFERROR(VLOOKUP(C421,SRA!B:I,8,0),"")</f>
        <v>CLT</v>
      </c>
      <c r="F421" s="21" t="s">
        <v>735</v>
      </c>
      <c r="G421" s="19" t="str">
        <f>IFERROR(VLOOKUP(VLOOKUP(C421,SRA!B:F,5,0),FUNÇÃO!A:B,2,0),"")</f>
        <v>ANA ASS FARMACEUTICA</v>
      </c>
      <c r="H421" s="17">
        <f>IFERROR(VLOOKUP(C421,SRA!B:T,18,0),"")</f>
        <v>3307.6</v>
      </c>
      <c r="I421" s="17">
        <f>IFERROR(VLOOKUP(C421,SRA!B:T,19,0),"")</f>
        <v>0</v>
      </c>
      <c r="J421" s="17">
        <f>IFERROR(VLOOKUP(C421,JANEIRO!B:F,3,0),"")</f>
        <v>4672</v>
      </c>
      <c r="K421" s="17">
        <f t="shared" si="15"/>
        <v>4410.13</v>
      </c>
      <c r="L421" s="17">
        <f>IFERROR(VLOOKUP(C421,JANEIRO!B:F,5,0),"")</f>
        <v>261.87</v>
      </c>
    </row>
    <row r="422" spans="2:12">
      <c r="B422" s="19">
        <f t="shared" si="14"/>
        <v>414</v>
      </c>
      <c r="C422" s="19">
        <v>2553</v>
      </c>
      <c r="D422" s="18" t="s">
        <v>187</v>
      </c>
      <c r="E422" s="19" t="str">
        <f>IFERROR(VLOOKUP(C422,SRA!B:I,8,0),"")</f>
        <v>CLT</v>
      </c>
      <c r="F422" s="21" t="s">
        <v>735</v>
      </c>
      <c r="G422" s="19" t="str">
        <f>IFERROR(VLOOKUP(VLOOKUP(C422,SRA!B:F,5,0),FUNÇÃO!A:B,2,0),"")</f>
        <v>TEC. EM ADM. E FIN.</v>
      </c>
      <c r="H422" s="17">
        <f>IFERROR(VLOOKUP(C422,SRA!B:T,18,0),"")</f>
        <v>1564</v>
      </c>
      <c r="I422" s="17">
        <f>IFERROR(VLOOKUP(C422,SRA!B:T,19,0),"")</f>
        <v>1993.92</v>
      </c>
      <c r="J422" s="17">
        <f>IFERROR(VLOOKUP(C422,JANEIRO!B:F,3,0),"")</f>
        <v>4705.92</v>
      </c>
      <c r="K422" s="17">
        <f t="shared" si="15"/>
        <v>1022.48</v>
      </c>
      <c r="L422" s="17">
        <f>IFERROR(VLOOKUP(C422,JANEIRO!B:F,5,0),"")</f>
        <v>3683.44</v>
      </c>
    </row>
    <row r="423" spans="2:12">
      <c r="B423" s="19">
        <f t="shared" si="14"/>
        <v>415</v>
      </c>
      <c r="C423" s="19">
        <v>1169</v>
      </c>
      <c r="D423" s="18" t="s">
        <v>28</v>
      </c>
      <c r="E423" s="19" t="str">
        <f>IFERROR(VLOOKUP(C423,SRA!B:I,8,0),"")</f>
        <v>CLT</v>
      </c>
      <c r="F423" s="21" t="s">
        <v>735</v>
      </c>
      <c r="G423" s="19" t="str">
        <f>IFERROR(VLOOKUP(VLOOKUP(C423,SRA!B:F,5,0),FUNÇÃO!A:B,2,0),"")</f>
        <v>OP. DE PROD. IND.</v>
      </c>
      <c r="H423" s="17">
        <f>IFERROR(VLOOKUP(C423,SRA!B:T,18,0),"")</f>
        <v>2558.31</v>
      </c>
      <c r="I423" s="17">
        <f>IFERROR(VLOOKUP(C423,SRA!B:T,19,0),"")</f>
        <v>0</v>
      </c>
      <c r="J423" s="17">
        <f>IFERROR(VLOOKUP(C423,JANEIRO!B:F,3,0),"")</f>
        <v>4714.82</v>
      </c>
      <c r="K423" s="17">
        <f t="shared" si="15"/>
        <v>4007.3499999999995</v>
      </c>
      <c r="L423" s="17">
        <f>IFERROR(VLOOKUP(C423,JANEIRO!B:F,5,0),"")</f>
        <v>707.47</v>
      </c>
    </row>
    <row r="424" spans="2:12">
      <c r="B424" s="19">
        <f t="shared" si="14"/>
        <v>416</v>
      </c>
      <c r="C424" s="19">
        <v>2131</v>
      </c>
      <c r="D424" s="18" t="s">
        <v>116</v>
      </c>
      <c r="E424" s="19" t="str">
        <f>IFERROR(VLOOKUP(C424,SRA!B:I,8,0),"")</f>
        <v>CLT</v>
      </c>
      <c r="F424" s="21" t="s">
        <v>735</v>
      </c>
      <c r="G424" s="19" t="str">
        <f>IFERROR(VLOOKUP(VLOOKUP(C424,SRA!B:F,5,0),FUNÇÃO!A:B,2,0),"")</f>
        <v>OP. DE PROD. IND.</v>
      </c>
      <c r="H424" s="17">
        <f>IFERROR(VLOOKUP(C424,SRA!B:T,18,0),"")</f>
        <v>2436.5</v>
      </c>
      <c r="I424" s="17">
        <f>IFERROR(VLOOKUP(C424,SRA!B:T,19,0),"")</f>
        <v>0</v>
      </c>
      <c r="J424" s="17">
        <f>IFERROR(VLOOKUP(C424,JANEIRO!B:F,3,0),"")</f>
        <v>4723.05</v>
      </c>
      <c r="K424" s="17">
        <f t="shared" si="15"/>
        <v>4052.36</v>
      </c>
      <c r="L424" s="17">
        <f>IFERROR(VLOOKUP(C424,JANEIRO!B:F,5,0),"")</f>
        <v>670.69</v>
      </c>
    </row>
    <row r="425" spans="2:12">
      <c r="B425" s="19">
        <f t="shared" si="14"/>
        <v>417</v>
      </c>
      <c r="C425" s="19">
        <v>1243</v>
      </c>
      <c r="D425" s="18" t="s">
        <v>32</v>
      </c>
      <c r="E425" s="19" t="str">
        <f>IFERROR(VLOOKUP(C425,SRA!B:I,8,0),"")</f>
        <v>CLT</v>
      </c>
      <c r="F425" s="21" t="s">
        <v>735</v>
      </c>
      <c r="G425" s="19" t="str">
        <f>IFERROR(VLOOKUP(VLOOKUP(C425,SRA!B:F,5,0),FUNÇÃO!A:B,2,0),"")</f>
        <v>OP. DE PROD. IND.</v>
      </c>
      <c r="H425" s="17">
        <f>IFERROR(VLOOKUP(C425,SRA!B:T,18,0),"")</f>
        <v>2004.51</v>
      </c>
      <c r="I425" s="17">
        <f>IFERROR(VLOOKUP(C425,SRA!B:T,19,0),"")</f>
        <v>0</v>
      </c>
      <c r="J425" s="17">
        <f>IFERROR(VLOOKUP(C425,JANEIRO!B:F,3,0),"")</f>
        <v>4724.6000000000004</v>
      </c>
      <c r="K425" s="17">
        <f t="shared" si="15"/>
        <v>2720.09</v>
      </c>
      <c r="L425" s="17">
        <f>IFERROR(VLOOKUP(C425,JANEIRO!B:F,5,0),"")</f>
        <v>2004.51</v>
      </c>
    </row>
    <row r="426" spans="2:12">
      <c r="B426" s="19">
        <f t="shared" si="14"/>
        <v>418</v>
      </c>
      <c r="C426" s="19">
        <v>2493</v>
      </c>
      <c r="D426" s="18" t="s">
        <v>170</v>
      </c>
      <c r="E426" s="19" t="str">
        <f>IFERROR(VLOOKUP(C426,SRA!B:I,8,0),"")</f>
        <v>CLT</v>
      </c>
      <c r="F426" s="21" t="s">
        <v>735</v>
      </c>
      <c r="G426" s="19" t="str">
        <f>IFERROR(VLOOKUP(VLOOKUP(C426,SRA!B:F,5,0),FUNÇÃO!A:B,2,0),"")</f>
        <v>TEC. EM ADM. E FIN.</v>
      </c>
      <c r="H426" s="17">
        <f>IFERROR(VLOOKUP(C426,SRA!B:T,18,0),"")</f>
        <v>1564</v>
      </c>
      <c r="I426" s="17">
        <f>IFERROR(VLOOKUP(C426,SRA!B:T,19,0),"")</f>
        <v>1993.92</v>
      </c>
      <c r="J426" s="17">
        <f>IFERROR(VLOOKUP(C426,JANEIRO!B:F,3,0),"")</f>
        <v>4743.8900000000003</v>
      </c>
      <c r="K426" s="17">
        <f t="shared" si="15"/>
        <v>4743.8900000000003</v>
      </c>
      <c r="L426" s="17">
        <f>IFERROR(VLOOKUP(C426,JANEIRO!B:F,5,0),"")</f>
        <v>0</v>
      </c>
    </row>
    <row r="427" spans="2:12">
      <c r="B427" s="19">
        <f t="shared" si="14"/>
        <v>419</v>
      </c>
      <c r="C427" s="19">
        <v>1906</v>
      </c>
      <c r="D427" s="18" t="s">
        <v>80</v>
      </c>
      <c r="E427" s="19" t="str">
        <f>IFERROR(VLOOKUP(C427,SRA!B:I,8,0),"")</f>
        <v>CLT</v>
      </c>
      <c r="F427" s="21" t="s">
        <v>735</v>
      </c>
      <c r="G427" s="19" t="str">
        <f>IFERROR(VLOOKUP(VLOOKUP(C427,SRA!B:F,5,0),FUNÇÃO!A:B,2,0),"")</f>
        <v>TEC. EM ADM. E FIN.</v>
      </c>
      <c r="H427" s="17">
        <f>IFERROR(VLOOKUP(C427,SRA!B:T,18,0),"")</f>
        <v>2808.74</v>
      </c>
      <c r="I427" s="17">
        <f>IFERROR(VLOOKUP(C427,SRA!B:T,19,0),"")</f>
        <v>0</v>
      </c>
      <c r="J427" s="17">
        <f>IFERROR(VLOOKUP(C427,JANEIRO!B:F,3,0),"")</f>
        <v>4770.8500000000004</v>
      </c>
      <c r="K427" s="17">
        <f t="shared" si="15"/>
        <v>4109.7000000000007</v>
      </c>
      <c r="L427" s="17">
        <f>IFERROR(VLOOKUP(C427,JANEIRO!B:F,5,0),"")</f>
        <v>661.15</v>
      </c>
    </row>
    <row r="428" spans="2:12">
      <c r="B428" s="19">
        <f t="shared" si="14"/>
        <v>420</v>
      </c>
      <c r="C428" s="19">
        <v>2337</v>
      </c>
      <c r="D428" s="18" t="s">
        <v>140</v>
      </c>
      <c r="E428" s="19" t="str">
        <f>IFERROR(VLOOKUP(C428,SRA!B:I,8,0),"")</f>
        <v>CLT</v>
      </c>
      <c r="F428" s="21" t="s">
        <v>735</v>
      </c>
      <c r="G428" s="19" t="str">
        <f>IFERROR(VLOOKUP(VLOOKUP(C428,SRA!B:F,5,0),FUNÇÃO!A:B,2,0),"")</f>
        <v>FARMACEUTICO IND</v>
      </c>
      <c r="H428" s="17">
        <f>IFERROR(VLOOKUP(C428,SRA!B:T,18,0),"")</f>
        <v>4511.3</v>
      </c>
      <c r="I428" s="17">
        <f>IFERROR(VLOOKUP(C428,SRA!B:T,19,0),"")</f>
        <v>0</v>
      </c>
      <c r="J428" s="17">
        <f>IFERROR(VLOOKUP(C428,JANEIRO!B:F,3,0),"")</f>
        <v>4773.17</v>
      </c>
      <c r="K428" s="17">
        <f t="shared" si="15"/>
        <v>1486.4</v>
      </c>
      <c r="L428" s="17">
        <f>IFERROR(VLOOKUP(C428,JANEIRO!B:F,5,0),"")</f>
        <v>3286.77</v>
      </c>
    </row>
    <row r="429" spans="2:12">
      <c r="B429" s="19">
        <f t="shared" si="14"/>
        <v>421</v>
      </c>
      <c r="C429" s="19">
        <v>2996</v>
      </c>
      <c r="D429" s="18" t="s">
        <v>301</v>
      </c>
      <c r="E429" s="19" t="str">
        <f>IFERROR(VLOOKUP(C429,SRA!B:I,8,0),"")</f>
        <v>CLT</v>
      </c>
      <c r="F429" s="21" t="s">
        <v>735</v>
      </c>
      <c r="G429" s="19" t="str">
        <f>IFERROR(VLOOKUP(VLOOKUP(C429,SRA!B:F,5,0),FUNÇÃO!A:B,2,0),"")</f>
        <v>ANALISTA QUALI IND</v>
      </c>
      <c r="H429" s="17">
        <f>IFERROR(VLOOKUP(C429,SRA!B:T,18,0),"")</f>
        <v>4511.3</v>
      </c>
      <c r="I429" s="17">
        <f>IFERROR(VLOOKUP(C429,SRA!B:T,19,0),"")</f>
        <v>0</v>
      </c>
      <c r="J429" s="17">
        <f>IFERROR(VLOOKUP(C429,JANEIRO!B:F,3,0),"")</f>
        <v>4773.17</v>
      </c>
      <c r="K429" s="17">
        <f t="shared" si="15"/>
        <v>1041.8800000000001</v>
      </c>
      <c r="L429" s="17">
        <f>IFERROR(VLOOKUP(C429,JANEIRO!B:F,5,0),"")</f>
        <v>3731.29</v>
      </c>
    </row>
    <row r="430" spans="2:12">
      <c r="B430" s="19">
        <f t="shared" si="14"/>
        <v>422</v>
      </c>
      <c r="C430" s="19">
        <v>1258</v>
      </c>
      <c r="D430" s="18" t="s">
        <v>33</v>
      </c>
      <c r="E430" s="19" t="str">
        <f>IFERROR(VLOOKUP(C430,SRA!B:I,8,0),"")</f>
        <v>CLT</v>
      </c>
      <c r="F430" s="21" t="s">
        <v>735</v>
      </c>
      <c r="G430" s="19" t="str">
        <f>IFERROR(VLOOKUP(VLOOKUP(C430,SRA!B:F,5,0),FUNÇÃO!A:B,2,0),"")</f>
        <v>TEC. EM ADM. E FIN.</v>
      </c>
      <c r="H430" s="17">
        <f>IFERROR(VLOOKUP(C430,SRA!B:T,18,0),"")</f>
        <v>4804.59</v>
      </c>
      <c r="I430" s="17">
        <f>IFERROR(VLOOKUP(C430,SRA!B:T,19,0),"")</f>
        <v>0</v>
      </c>
      <c r="J430" s="17">
        <f>IFERROR(VLOOKUP(C430,JANEIRO!B:F,3,0),"")</f>
        <v>4804.59</v>
      </c>
      <c r="K430" s="17">
        <f t="shared" si="15"/>
        <v>1987.42</v>
      </c>
      <c r="L430" s="17">
        <f>IFERROR(VLOOKUP(C430,JANEIRO!B:F,5,0),"")</f>
        <v>2817.17</v>
      </c>
    </row>
    <row r="431" spans="2:12">
      <c r="B431" s="19">
        <f t="shared" si="14"/>
        <v>423</v>
      </c>
      <c r="C431" s="19">
        <v>2666</v>
      </c>
      <c r="D431" s="18" t="s">
        <v>203</v>
      </c>
      <c r="E431" s="19" t="str">
        <f>IFERROR(VLOOKUP(C431,SRA!B:I,8,0),"")</f>
        <v>CLT</v>
      </c>
      <c r="F431" s="21" t="s">
        <v>735</v>
      </c>
      <c r="G431" s="19" t="str">
        <f>IFERROR(VLOOKUP(VLOOKUP(C431,SRA!B:F,5,0),FUNÇÃO!A:B,2,0),"")</f>
        <v>TEC. EM ADM. E FIN.</v>
      </c>
      <c r="H431" s="17">
        <f>IFERROR(VLOOKUP(C431,SRA!B:T,18,0),"")</f>
        <v>1564</v>
      </c>
      <c r="I431" s="17">
        <f>IFERROR(VLOOKUP(C431,SRA!B:T,19,0),"")</f>
        <v>1993.92</v>
      </c>
      <c r="J431" s="17">
        <f>IFERROR(VLOOKUP(C431,JANEIRO!B:F,3,0),"")</f>
        <v>4806.4399999999996</v>
      </c>
      <c r="K431" s="17">
        <f t="shared" si="15"/>
        <v>2005.3099999999995</v>
      </c>
      <c r="L431" s="17">
        <f>IFERROR(VLOOKUP(C431,JANEIRO!B:F,5,0),"")</f>
        <v>2801.13</v>
      </c>
    </row>
    <row r="432" spans="2:12">
      <c r="B432" s="19">
        <f t="shared" si="14"/>
        <v>424</v>
      </c>
      <c r="C432" s="19">
        <v>1665</v>
      </c>
      <c r="D432" s="18" t="s">
        <v>68</v>
      </c>
      <c r="E432" s="19" t="str">
        <f>IFERROR(VLOOKUP(C432,SRA!B:I,8,0),"")</f>
        <v>CLT</v>
      </c>
      <c r="F432" s="21" t="s">
        <v>735</v>
      </c>
      <c r="G432" s="19" t="str">
        <f>IFERROR(VLOOKUP(VLOOKUP(C432,SRA!B:F,5,0),FUNÇÃO!A:B,2,0),"")</f>
        <v>TELEFONISTA</v>
      </c>
      <c r="H432" s="17">
        <f>IFERROR(VLOOKUP(C432,SRA!B:T,18,0),"")</f>
        <v>1818.16</v>
      </c>
      <c r="I432" s="17">
        <f>IFERROR(VLOOKUP(C432,SRA!B:T,19,0),"")</f>
        <v>0</v>
      </c>
      <c r="J432" s="17">
        <f>IFERROR(VLOOKUP(C432,JANEIRO!B:F,3,0),"")</f>
        <v>4848.43</v>
      </c>
      <c r="K432" s="17">
        <f t="shared" si="15"/>
        <v>2521.61</v>
      </c>
      <c r="L432" s="17">
        <f>IFERROR(VLOOKUP(C432,JANEIRO!B:F,5,0),"")</f>
        <v>2326.8200000000002</v>
      </c>
    </row>
    <row r="433" spans="2:12">
      <c r="B433" s="19">
        <f t="shared" si="14"/>
        <v>425</v>
      </c>
      <c r="C433" s="19">
        <v>1229</v>
      </c>
      <c r="D433" s="18" t="s">
        <v>31</v>
      </c>
      <c r="E433" s="19" t="str">
        <f>IFERROR(VLOOKUP(C433,SRA!B:I,8,0),"")</f>
        <v>CLT</v>
      </c>
      <c r="F433" s="21" t="s">
        <v>735</v>
      </c>
      <c r="G433" s="19" t="str">
        <f>IFERROR(VLOOKUP(VLOOKUP(C433,SRA!B:F,5,0),FUNÇÃO!A:B,2,0),"")</f>
        <v>OP. DE PROD. IND.</v>
      </c>
      <c r="H433" s="17">
        <f>IFERROR(VLOOKUP(C433,SRA!B:T,18,0),"")</f>
        <v>3109.65</v>
      </c>
      <c r="I433" s="17">
        <f>IFERROR(VLOOKUP(C433,SRA!B:T,19,0),"")</f>
        <v>0</v>
      </c>
      <c r="J433" s="17">
        <f>IFERROR(VLOOKUP(C433,JANEIRO!B:F,3,0),"")</f>
        <v>4884.68</v>
      </c>
      <c r="K433" s="17">
        <f t="shared" si="15"/>
        <v>4702.8500000000004</v>
      </c>
      <c r="L433" s="17">
        <f>IFERROR(VLOOKUP(C433,JANEIRO!B:F,5,0),"")</f>
        <v>181.83</v>
      </c>
    </row>
    <row r="434" spans="2:12">
      <c r="B434" s="19">
        <f t="shared" si="14"/>
        <v>426</v>
      </c>
      <c r="C434" s="19">
        <v>1999</v>
      </c>
      <c r="D434" s="18" t="s">
        <v>92</v>
      </c>
      <c r="E434" s="19" t="str">
        <f>IFERROR(VLOOKUP(C434,SRA!B:I,8,0),"")</f>
        <v>CLT</v>
      </c>
      <c r="F434" s="21" t="s">
        <v>735</v>
      </c>
      <c r="G434" s="19" t="str">
        <f>IFERROR(VLOOKUP(VLOOKUP(C434,SRA!B:F,5,0),FUNÇÃO!A:B,2,0),"")</f>
        <v>TEC. EM OPTICA</v>
      </c>
      <c r="H434" s="17">
        <f>IFERROR(VLOOKUP(C434,SRA!B:T,18,0),"")</f>
        <v>2095.92</v>
      </c>
      <c r="I434" s="17">
        <f>IFERROR(VLOOKUP(C434,SRA!B:T,19,0),"")</f>
        <v>0</v>
      </c>
      <c r="J434" s="17">
        <f>IFERROR(VLOOKUP(C434,JANEIRO!B:F,3,0),"")</f>
        <v>4890.4799999999996</v>
      </c>
      <c r="K434" s="17">
        <f t="shared" si="15"/>
        <v>2825.3399999999997</v>
      </c>
      <c r="L434" s="17">
        <f>IFERROR(VLOOKUP(C434,JANEIRO!B:F,5,0),"")</f>
        <v>2065.14</v>
      </c>
    </row>
    <row r="435" spans="2:12">
      <c r="B435" s="19">
        <f t="shared" si="14"/>
        <v>427</v>
      </c>
      <c r="C435" s="19">
        <v>2726</v>
      </c>
      <c r="D435" s="18" t="s">
        <v>219</v>
      </c>
      <c r="E435" s="19" t="str">
        <f>IFERROR(VLOOKUP(C435,SRA!B:I,8,0),"")</f>
        <v>CLT</v>
      </c>
      <c r="F435" s="21" t="s">
        <v>735</v>
      </c>
      <c r="G435" s="19" t="str">
        <f>IFERROR(VLOOKUP(VLOOKUP(C435,SRA!B:F,5,0),FUNÇÃO!A:B,2,0),"")</f>
        <v>TEC. EM ADM. E FIN.</v>
      </c>
      <c r="H435" s="17">
        <f>IFERROR(VLOOKUP(C435,SRA!B:T,18,0),"")</f>
        <v>1642.22</v>
      </c>
      <c r="I435" s="17">
        <f>IFERROR(VLOOKUP(C435,SRA!B:T,19,0),"")</f>
        <v>1250</v>
      </c>
      <c r="J435" s="17">
        <f>IFERROR(VLOOKUP(C435,JANEIRO!B:F,3,0),"")</f>
        <v>4897.96</v>
      </c>
      <c r="K435" s="17">
        <f t="shared" si="15"/>
        <v>3970.87</v>
      </c>
      <c r="L435" s="17">
        <f>IFERROR(VLOOKUP(C435,JANEIRO!B:F,5,0),"")</f>
        <v>927.09</v>
      </c>
    </row>
    <row r="436" spans="2:12">
      <c r="B436" s="19">
        <f t="shared" si="14"/>
        <v>428</v>
      </c>
      <c r="C436" s="19">
        <v>2931</v>
      </c>
      <c r="D436" s="18" t="s">
        <v>286</v>
      </c>
      <c r="E436" s="19" t="str">
        <f>IFERROR(VLOOKUP(C436,SRA!B:I,8,0),"")</f>
        <v>CLT</v>
      </c>
      <c r="F436" s="21" t="s">
        <v>735</v>
      </c>
      <c r="G436" s="19" t="str">
        <f>IFERROR(VLOOKUP(VLOOKUP(C436,SRA!B:F,5,0),FUNÇÃO!A:B,2,0),"")</f>
        <v>OP. DE PROD. IND.</v>
      </c>
      <c r="H436" s="17">
        <f>IFERROR(VLOOKUP(C436,SRA!B:T,18,0),"")</f>
        <v>1171.98</v>
      </c>
      <c r="I436" s="17">
        <f>IFERROR(VLOOKUP(C436,SRA!B:T,19,0),"")</f>
        <v>708.95</v>
      </c>
      <c r="J436" s="17">
        <f>IFERROR(VLOOKUP(C436,JANEIRO!B:F,3,0),"")</f>
        <v>4934.2299999999996</v>
      </c>
      <c r="K436" s="17">
        <f t="shared" si="15"/>
        <v>3550.0799999999995</v>
      </c>
      <c r="L436" s="17">
        <f>IFERROR(VLOOKUP(C436,JANEIRO!B:F,5,0),"")</f>
        <v>1384.15</v>
      </c>
    </row>
    <row r="437" spans="2:12">
      <c r="B437" s="19">
        <f t="shared" si="14"/>
        <v>429</v>
      </c>
      <c r="C437" s="19">
        <v>2820</v>
      </c>
      <c r="D437" s="18" t="s">
        <v>243</v>
      </c>
      <c r="E437" s="19" t="str">
        <f>IFERROR(VLOOKUP(C437,SRA!B:I,8,0),"")</f>
        <v>CLT</v>
      </c>
      <c r="F437" s="21" t="s">
        <v>735</v>
      </c>
      <c r="G437" s="19" t="str">
        <f>IFERROR(VLOOKUP(VLOOKUP(C437,SRA!B:F,5,0),FUNÇÃO!A:B,2,0),"")</f>
        <v>TEC. EM ADM. E FIN.</v>
      </c>
      <c r="H437" s="17">
        <f>IFERROR(VLOOKUP(C437,SRA!B:T,18,0),"")</f>
        <v>1564</v>
      </c>
      <c r="I437" s="17">
        <f>IFERROR(VLOOKUP(C437,SRA!B:T,19,0),"")</f>
        <v>3000</v>
      </c>
      <c r="J437" s="17">
        <f>IFERROR(VLOOKUP(C437,JANEIRO!B:F,3,0),"")</f>
        <v>4970.84</v>
      </c>
      <c r="K437" s="17">
        <f t="shared" si="15"/>
        <v>2194.15</v>
      </c>
      <c r="L437" s="17">
        <f>IFERROR(VLOOKUP(C437,JANEIRO!B:F,5,0),"")</f>
        <v>2776.69</v>
      </c>
    </row>
    <row r="438" spans="2:12">
      <c r="B438" s="19">
        <f t="shared" si="14"/>
        <v>430</v>
      </c>
      <c r="C438" s="19">
        <v>2159</v>
      </c>
      <c r="D438" s="18" t="s">
        <v>129</v>
      </c>
      <c r="E438" s="19" t="str">
        <f>IFERROR(VLOOKUP(C438,SRA!B:I,8,0),"")</f>
        <v>CLT</v>
      </c>
      <c r="F438" s="21" t="s">
        <v>735</v>
      </c>
      <c r="G438" s="19" t="str">
        <f>IFERROR(VLOOKUP(VLOOKUP(C438,SRA!B:F,5,0),FUNÇÃO!A:B,2,0),"")</f>
        <v>TEC. EM ADM. E FIN.</v>
      </c>
      <c r="H438" s="17">
        <f>IFERROR(VLOOKUP(C438,SRA!B:T,18,0),"")</f>
        <v>5005.7700000000004</v>
      </c>
      <c r="I438" s="17">
        <f>IFERROR(VLOOKUP(C438,SRA!B:T,19,0),"")</f>
        <v>0</v>
      </c>
      <c r="J438" s="17">
        <f>IFERROR(VLOOKUP(C438,JANEIRO!B:F,3,0),"")</f>
        <v>5008.3599999999997</v>
      </c>
      <c r="K438" s="17">
        <f t="shared" si="15"/>
        <v>1042.3199999999997</v>
      </c>
      <c r="L438" s="17">
        <f>IFERROR(VLOOKUP(C438,JANEIRO!B:F,5,0),"")</f>
        <v>3966.04</v>
      </c>
    </row>
    <row r="439" spans="2:12">
      <c r="B439" s="19">
        <f t="shared" si="14"/>
        <v>431</v>
      </c>
      <c r="C439" s="19">
        <v>2831</v>
      </c>
      <c r="D439" s="18" t="s">
        <v>244</v>
      </c>
      <c r="E439" s="19" t="str">
        <f>IFERROR(VLOOKUP(C439,SRA!B:I,8,0),"")</f>
        <v>CLT</v>
      </c>
      <c r="F439" s="21" t="s">
        <v>735</v>
      </c>
      <c r="G439" s="19" t="str">
        <f>IFERROR(VLOOKUP(VLOOKUP(C439,SRA!B:F,5,0),FUNÇÃO!A:B,2,0),"")</f>
        <v>TEC. EM ADM. E FIN.</v>
      </c>
      <c r="H439" s="17">
        <f>IFERROR(VLOOKUP(C439,SRA!B:T,18,0),"")</f>
        <v>1564</v>
      </c>
      <c r="I439" s="17">
        <f>IFERROR(VLOOKUP(C439,SRA!B:T,19,0),"")</f>
        <v>3000</v>
      </c>
      <c r="J439" s="17">
        <f>IFERROR(VLOOKUP(C439,JANEIRO!B:F,3,0),"")</f>
        <v>5015.41</v>
      </c>
      <c r="K439" s="17">
        <f t="shared" si="15"/>
        <v>1346</v>
      </c>
      <c r="L439" s="17">
        <f>IFERROR(VLOOKUP(C439,JANEIRO!B:F,5,0),"")</f>
        <v>3669.41</v>
      </c>
    </row>
    <row r="440" spans="2:12">
      <c r="B440" s="19">
        <f t="shared" si="14"/>
        <v>432</v>
      </c>
      <c r="C440" s="19">
        <v>1454</v>
      </c>
      <c r="D440" s="18" t="s">
        <v>49</v>
      </c>
      <c r="E440" s="19" t="str">
        <f>IFERROR(VLOOKUP(C440,SRA!B:I,8,0),"")</f>
        <v>CLT</v>
      </c>
      <c r="F440" s="21" t="s">
        <v>735</v>
      </c>
      <c r="G440" s="19" t="str">
        <f>IFERROR(VLOOKUP(VLOOKUP(C440,SRA!B:F,5,0),FUNÇÃO!A:B,2,0),"")</f>
        <v>OP. PROD. IND. (D)</v>
      </c>
      <c r="H440" s="17">
        <f>IFERROR(VLOOKUP(C440,SRA!B:T,18,0),"")</f>
        <v>3531.5499999999997</v>
      </c>
      <c r="I440" s="17">
        <f>IFERROR(VLOOKUP(C440,SRA!B:T,19,0),"")</f>
        <v>0</v>
      </c>
      <c r="J440" s="17">
        <f>IFERROR(VLOOKUP(C440,JANEIRO!B:F,3,0),"")</f>
        <v>5068.21</v>
      </c>
      <c r="K440" s="17">
        <f t="shared" si="15"/>
        <v>5068.21</v>
      </c>
      <c r="L440" s="17">
        <f>IFERROR(VLOOKUP(C440,JANEIRO!B:F,5,0),"")</f>
        <v>0</v>
      </c>
    </row>
    <row r="441" spans="2:12">
      <c r="B441" s="19">
        <f t="shared" si="14"/>
        <v>433</v>
      </c>
      <c r="C441" s="19">
        <v>1549</v>
      </c>
      <c r="D441" s="18" t="s">
        <v>55</v>
      </c>
      <c r="E441" s="19" t="str">
        <f>IFERROR(VLOOKUP(C441,SRA!B:I,8,0),"")</f>
        <v>CLT</v>
      </c>
      <c r="F441" s="21" t="s">
        <v>735</v>
      </c>
      <c r="G441" s="19" t="str">
        <f>IFERROR(VLOOKUP(VLOOKUP(C441,SRA!B:F,5,0),FUNÇÃO!A:B,2,0),"")</f>
        <v>TEC. EM ADM. E FIN.</v>
      </c>
      <c r="H441" s="17">
        <f>IFERROR(VLOOKUP(C441,SRA!B:T,18,0),"")</f>
        <v>3096.64</v>
      </c>
      <c r="I441" s="17">
        <f>IFERROR(VLOOKUP(C441,SRA!B:T,19,0),"")</f>
        <v>0</v>
      </c>
      <c r="J441" s="17">
        <f>IFERROR(VLOOKUP(C441,JANEIRO!B:F,3,0),"")</f>
        <v>5090.5600000000004</v>
      </c>
      <c r="K441" s="17">
        <f t="shared" si="15"/>
        <v>1054.0700000000006</v>
      </c>
      <c r="L441" s="17">
        <f>IFERROR(VLOOKUP(C441,JANEIRO!B:F,5,0),"")</f>
        <v>4036.49</v>
      </c>
    </row>
    <row r="442" spans="2:12">
      <c r="B442" s="19">
        <f t="shared" si="14"/>
        <v>434</v>
      </c>
      <c r="C442" s="19">
        <v>2821</v>
      </c>
      <c r="D442" s="18" t="s">
        <v>480</v>
      </c>
      <c r="E442" s="19" t="str">
        <f>IFERROR(VLOOKUP(C442,SRA!B:I,8,0),"")</f>
        <v>CLT</v>
      </c>
      <c r="F442" s="21" t="s">
        <v>735</v>
      </c>
      <c r="G442" s="19" t="str">
        <f>IFERROR(VLOOKUP(VLOOKUP(C442,SRA!B:F,5,0),FUNÇÃO!A:B,2,0),"")</f>
        <v>ANA ASS FARMACEUTICA</v>
      </c>
      <c r="H442" s="17">
        <f>IFERROR(VLOOKUP(C442,SRA!B:T,18,0),"")</f>
        <v>3828.98</v>
      </c>
      <c r="I442" s="17">
        <f>IFERROR(VLOOKUP(C442,SRA!B:T,19,0),"")</f>
        <v>0</v>
      </c>
      <c r="J442" s="17">
        <f>IFERROR(VLOOKUP(C442,JANEIRO!B:F,3,0),"")</f>
        <v>5105.3100000000004</v>
      </c>
      <c r="K442" s="17">
        <f t="shared" si="15"/>
        <v>5105.3100000000004</v>
      </c>
      <c r="L442" s="17">
        <f>IFERROR(VLOOKUP(C442,JANEIRO!B:F,5,0),"")</f>
        <v>0</v>
      </c>
    </row>
    <row r="443" spans="2:12">
      <c r="B443" s="19">
        <f t="shared" si="14"/>
        <v>435</v>
      </c>
      <c r="C443" s="19">
        <v>2910</v>
      </c>
      <c r="D443" s="18" t="s">
        <v>274</v>
      </c>
      <c r="E443" s="19" t="str">
        <f>IFERROR(VLOOKUP(C443,SRA!B:I,8,0),"")</f>
        <v>CLT</v>
      </c>
      <c r="F443" s="21" t="s">
        <v>735</v>
      </c>
      <c r="G443" s="19" t="str">
        <f>IFERROR(VLOOKUP(VLOOKUP(C443,SRA!B:F,5,0),FUNÇÃO!A:B,2,0),"")</f>
        <v>TEC. EM ADM. E FIN.</v>
      </c>
      <c r="H443" s="17">
        <f>IFERROR(VLOOKUP(C443,SRA!B:T,18,0),"")</f>
        <v>1642.22</v>
      </c>
      <c r="I443" s="17">
        <f>IFERROR(VLOOKUP(C443,SRA!B:T,19,0),"")</f>
        <v>3243.92</v>
      </c>
      <c r="J443" s="17">
        <f>IFERROR(VLOOKUP(C443,JANEIRO!B:F,3,0),"")</f>
        <v>5148.01</v>
      </c>
      <c r="K443" s="17">
        <f t="shared" si="15"/>
        <v>983.35000000000036</v>
      </c>
      <c r="L443" s="17">
        <f>IFERROR(VLOOKUP(C443,JANEIRO!B:F,5,0),"")</f>
        <v>4164.66</v>
      </c>
    </row>
    <row r="444" spans="2:12">
      <c r="B444" s="19">
        <f t="shared" si="14"/>
        <v>436</v>
      </c>
      <c r="C444" s="19">
        <v>830</v>
      </c>
      <c r="D444" s="18" t="s">
        <v>11</v>
      </c>
      <c r="E444" s="19" t="str">
        <f>IFERROR(VLOOKUP(C444,SRA!B:I,8,0),"")</f>
        <v>CLT</v>
      </c>
      <c r="F444" s="21" t="s">
        <v>735</v>
      </c>
      <c r="G444" s="19" t="str">
        <f>IFERROR(VLOOKUP(VLOOKUP(C444,SRA!B:F,5,0),FUNÇÃO!A:B,2,0),"")</f>
        <v>TEC. EM ADM. E FIN.</v>
      </c>
      <c r="H444" s="17">
        <f>IFERROR(VLOOKUP(C444,SRA!B:T,18,0),"")</f>
        <v>3952.18</v>
      </c>
      <c r="I444" s="17">
        <f>IFERROR(VLOOKUP(C444,SRA!B:T,19,0),"")</f>
        <v>0</v>
      </c>
      <c r="J444" s="17">
        <f>IFERROR(VLOOKUP(C444,JANEIRO!B:F,3,0),"")</f>
        <v>5269.57</v>
      </c>
      <c r="K444" s="17">
        <f t="shared" si="15"/>
        <v>5269.57</v>
      </c>
      <c r="L444" s="17">
        <f>IFERROR(VLOOKUP(C444,JANEIRO!B:F,5,0),"")</f>
        <v>0</v>
      </c>
    </row>
    <row r="445" spans="2:12">
      <c r="B445" s="19">
        <f t="shared" si="14"/>
        <v>437</v>
      </c>
      <c r="C445" s="19">
        <v>200</v>
      </c>
      <c r="D445" s="18" t="s">
        <v>4</v>
      </c>
      <c r="E445" s="19" t="str">
        <f>IFERROR(VLOOKUP(C445,SRA!B:I,8,0),"")</f>
        <v>CLT</v>
      </c>
      <c r="F445" s="21" t="s">
        <v>735</v>
      </c>
      <c r="G445" s="19" t="str">
        <f>IFERROR(VLOOKUP(VLOOKUP(C445,SRA!B:F,5,0),FUNÇÃO!A:B,2,0),"")</f>
        <v>OP. DE PROD. IND.</v>
      </c>
      <c r="H445" s="17">
        <f>IFERROR(VLOOKUP(C445,SRA!B:T,18,0),"")</f>
        <v>3792.45</v>
      </c>
      <c r="I445" s="17">
        <f>IFERROR(VLOOKUP(C445,SRA!B:T,19,0),"")</f>
        <v>0</v>
      </c>
      <c r="J445" s="17">
        <f>IFERROR(VLOOKUP(C445,JANEIRO!B:F,3,0),"")</f>
        <v>5334.45</v>
      </c>
      <c r="K445" s="17">
        <f t="shared" si="15"/>
        <v>5334.45</v>
      </c>
      <c r="L445" s="17">
        <f>IFERROR(VLOOKUP(C445,JANEIRO!B:F,5,0),"")</f>
        <v>0</v>
      </c>
    </row>
    <row r="446" spans="2:12">
      <c r="B446" s="19">
        <f t="shared" si="14"/>
        <v>438</v>
      </c>
      <c r="C446" s="19">
        <v>508</v>
      </c>
      <c r="D446" s="18" t="s">
        <v>6</v>
      </c>
      <c r="E446" s="19" t="str">
        <f>IFERROR(VLOOKUP(C446,SRA!B:I,8,0),"")</f>
        <v>CLT</v>
      </c>
      <c r="F446" s="21" t="s">
        <v>735</v>
      </c>
      <c r="G446" s="19" t="str">
        <f>IFERROR(VLOOKUP(VLOOKUP(C446,SRA!B:F,5,0),FUNÇÃO!A:B,2,0),"")</f>
        <v>TEC. EM ADM. E FIN.</v>
      </c>
      <c r="H446" s="17">
        <f>IFERROR(VLOOKUP(C446,SRA!B:T,18,0),"")</f>
        <v>4012.26</v>
      </c>
      <c r="I446" s="17">
        <f>IFERROR(VLOOKUP(C446,SRA!B:T,19,0),"")</f>
        <v>0</v>
      </c>
      <c r="J446" s="17">
        <f>IFERROR(VLOOKUP(C446,JANEIRO!B:F,3,0),"")</f>
        <v>5349.68</v>
      </c>
      <c r="K446" s="17">
        <f t="shared" si="15"/>
        <v>5349.68</v>
      </c>
      <c r="L446" s="17">
        <f>IFERROR(VLOOKUP(C446,JANEIRO!B:F,5,0),"")</f>
        <v>0</v>
      </c>
    </row>
    <row r="447" spans="2:12">
      <c r="B447" s="19">
        <f t="shared" si="14"/>
        <v>439</v>
      </c>
      <c r="C447" s="19">
        <v>2478</v>
      </c>
      <c r="D447" s="18" t="s">
        <v>499</v>
      </c>
      <c r="E447" s="19" t="str">
        <f>IFERROR(VLOOKUP(C447,SRA!B:I,8,0),"")</f>
        <v>CLT</v>
      </c>
      <c r="F447" s="21" t="s">
        <v>735</v>
      </c>
      <c r="G447" s="19" t="str">
        <f>IFERROR(VLOOKUP(VLOOKUP(C447,SRA!B:F,5,0),FUNÇÃO!A:B,2,0),"")</f>
        <v>ANA ASS FARMACEUTICA</v>
      </c>
      <c r="H447" s="17">
        <f>IFERROR(VLOOKUP(C447,SRA!B:T,18,0),"")</f>
        <v>4020.44</v>
      </c>
      <c r="I447" s="17">
        <f>IFERROR(VLOOKUP(C447,SRA!B:T,19,0),"")</f>
        <v>0</v>
      </c>
      <c r="J447" s="17">
        <f>IFERROR(VLOOKUP(C447,JANEIRO!B:F,3,0),"")</f>
        <v>5360.59</v>
      </c>
      <c r="K447" s="17">
        <f t="shared" si="15"/>
        <v>5360.59</v>
      </c>
      <c r="L447" s="17">
        <f>IFERROR(VLOOKUP(C447,JANEIRO!B:F,5,0),"")</f>
        <v>0</v>
      </c>
    </row>
    <row r="448" spans="2:12">
      <c r="B448" s="19">
        <f t="shared" si="14"/>
        <v>440</v>
      </c>
      <c r="C448" s="19">
        <v>2717</v>
      </c>
      <c r="D448" s="18" t="s">
        <v>218</v>
      </c>
      <c r="E448" s="19" t="str">
        <f>IFERROR(VLOOKUP(C448,SRA!B:I,8,0),"")</f>
        <v>CLT</v>
      </c>
      <c r="F448" s="21" t="s">
        <v>735</v>
      </c>
      <c r="G448" s="19" t="str">
        <f>IFERROR(VLOOKUP(VLOOKUP(C448,SRA!B:F,5,0),FUNÇÃO!A:B,2,0),"")</f>
        <v>ANA ASS FARMACEUTICA</v>
      </c>
      <c r="H448" s="17">
        <f>IFERROR(VLOOKUP(C448,SRA!B:T,18,0),"")</f>
        <v>4020.44</v>
      </c>
      <c r="I448" s="17">
        <f>IFERROR(VLOOKUP(C448,SRA!B:T,19,0),"")</f>
        <v>0</v>
      </c>
      <c r="J448" s="17">
        <f>IFERROR(VLOOKUP(C448,JANEIRO!B:F,3,0),"")</f>
        <v>5360.59</v>
      </c>
      <c r="K448" s="17">
        <f t="shared" si="15"/>
        <v>5360.59</v>
      </c>
      <c r="L448" s="17">
        <f>IFERROR(VLOOKUP(C448,JANEIRO!B:F,5,0),"")</f>
        <v>0</v>
      </c>
    </row>
    <row r="449" spans="2:12">
      <c r="B449" s="19">
        <f t="shared" si="14"/>
        <v>441</v>
      </c>
      <c r="C449" s="19">
        <v>1932</v>
      </c>
      <c r="D449" s="18" t="s">
        <v>87</v>
      </c>
      <c r="E449" s="19" t="str">
        <f>IFERROR(VLOOKUP(C449,SRA!B:I,8,0),"")</f>
        <v>CLT</v>
      </c>
      <c r="F449" s="21" t="s">
        <v>735</v>
      </c>
      <c r="G449" s="19" t="str">
        <f>IFERROR(VLOOKUP(VLOOKUP(C449,SRA!B:F,5,0),FUNÇÃO!A:B,2,0),"")</f>
        <v>TEC. EM ADM. E FIN.</v>
      </c>
      <c r="H449" s="17">
        <f>IFERROR(VLOOKUP(C449,SRA!B:T,18,0),"")</f>
        <v>5416.62</v>
      </c>
      <c r="I449" s="17">
        <f>IFERROR(VLOOKUP(C449,SRA!B:T,19,0),"")</f>
        <v>0</v>
      </c>
      <c r="J449" s="17">
        <f>IFERROR(VLOOKUP(C449,JANEIRO!B:F,3,0),"")</f>
        <v>5416.62</v>
      </c>
      <c r="K449" s="17">
        <f t="shared" si="15"/>
        <v>2666.1899999999996</v>
      </c>
      <c r="L449" s="17">
        <f>IFERROR(VLOOKUP(C449,JANEIRO!B:F,5,0),"")</f>
        <v>2750.4300000000003</v>
      </c>
    </row>
    <row r="450" spans="2:12">
      <c r="B450" s="19">
        <f t="shared" si="14"/>
        <v>442</v>
      </c>
      <c r="C450" s="19">
        <v>2779</v>
      </c>
      <c r="D450" s="18" t="s">
        <v>230</v>
      </c>
      <c r="E450" s="19" t="str">
        <f>IFERROR(VLOOKUP(C450,SRA!B:I,8,0),"")</f>
        <v>CLT</v>
      </c>
      <c r="F450" s="21" t="s">
        <v>735</v>
      </c>
      <c r="G450" s="19" t="str">
        <f>IFERROR(VLOOKUP(VLOOKUP(C450,SRA!B:F,5,0),FUNÇÃO!A:B,2,0),"")</f>
        <v>OP. DE PROD. IND.</v>
      </c>
      <c r="H450" s="17">
        <f>IFERROR(VLOOKUP(C450,SRA!B:T,18,0),"")</f>
        <v>1171.99</v>
      </c>
      <c r="I450" s="17">
        <f>IFERROR(VLOOKUP(C450,SRA!B:T,19,0),"")</f>
        <v>708.95</v>
      </c>
      <c r="J450" s="17">
        <f>IFERROR(VLOOKUP(C450,JANEIRO!B:F,3,0),"")</f>
        <v>5455.89</v>
      </c>
      <c r="K450" s="17">
        <f t="shared" si="15"/>
        <v>2834.84</v>
      </c>
      <c r="L450" s="17">
        <f>IFERROR(VLOOKUP(C450,JANEIRO!B:F,5,0),"")</f>
        <v>2621.0500000000002</v>
      </c>
    </row>
    <row r="451" spans="2:12">
      <c r="B451" s="19">
        <f t="shared" si="14"/>
        <v>443</v>
      </c>
      <c r="C451" s="19">
        <v>1429</v>
      </c>
      <c r="D451" s="18" t="s">
        <v>48</v>
      </c>
      <c r="E451" s="19" t="str">
        <f>IFERROR(VLOOKUP(C451,SRA!B:I,8,0),"")</f>
        <v>CLT</v>
      </c>
      <c r="F451" s="21" t="s">
        <v>735</v>
      </c>
      <c r="G451" s="19" t="str">
        <f>IFERROR(VLOOKUP(VLOOKUP(C451,SRA!B:F,5,0),FUNÇÃO!A:B,2,0),"")</f>
        <v>OP. PROD. IND. (D)</v>
      </c>
      <c r="H451" s="17">
        <f>IFERROR(VLOOKUP(C451,SRA!B:T,18,0),"")</f>
        <v>3857.14</v>
      </c>
      <c r="I451" s="17">
        <f>IFERROR(VLOOKUP(C451,SRA!B:T,19,0),"")</f>
        <v>0</v>
      </c>
      <c r="J451" s="17">
        <f>IFERROR(VLOOKUP(C451,JANEIRO!B:F,3,0),"")</f>
        <v>5467.56</v>
      </c>
      <c r="K451" s="17">
        <f t="shared" si="15"/>
        <v>5467.56</v>
      </c>
      <c r="L451" s="17">
        <f>IFERROR(VLOOKUP(C451,JANEIRO!B:F,5,0),"")</f>
        <v>0</v>
      </c>
    </row>
    <row r="452" spans="2:12">
      <c r="B452" s="19">
        <f t="shared" si="14"/>
        <v>444</v>
      </c>
      <c r="C452" s="19">
        <v>2052</v>
      </c>
      <c r="D452" s="18" t="s">
        <v>99</v>
      </c>
      <c r="E452" s="19" t="str">
        <f>IFERROR(VLOOKUP(C452,SRA!B:I,8,0),"")</f>
        <v>CLT</v>
      </c>
      <c r="F452" s="21" t="s">
        <v>735</v>
      </c>
      <c r="G452" s="19" t="str">
        <f>IFERROR(VLOOKUP(VLOOKUP(C452,SRA!B:F,5,0),FUNÇÃO!A:B,2,0),"")</f>
        <v>OP. DE PROD. IND.</v>
      </c>
      <c r="H452" s="17">
        <f>IFERROR(VLOOKUP(C452,SRA!B:T,18,0),"")</f>
        <v>2820.54</v>
      </c>
      <c r="I452" s="17">
        <f>IFERROR(VLOOKUP(C452,SRA!B:T,19,0),"")</f>
        <v>0</v>
      </c>
      <c r="J452" s="17">
        <f>IFERROR(VLOOKUP(C452,JANEIRO!B:F,3,0),"")</f>
        <v>5536.84</v>
      </c>
      <c r="K452" s="17">
        <f t="shared" si="15"/>
        <v>5536.84</v>
      </c>
      <c r="L452" s="17">
        <f>IFERROR(VLOOKUP(C452,JANEIRO!B:F,5,0),"")</f>
        <v>0</v>
      </c>
    </row>
    <row r="453" spans="2:12">
      <c r="B453" s="19">
        <f t="shared" si="14"/>
        <v>445</v>
      </c>
      <c r="C453" s="19">
        <v>2079</v>
      </c>
      <c r="D453" s="18" t="s">
        <v>102</v>
      </c>
      <c r="E453" s="19" t="str">
        <f>IFERROR(VLOOKUP(C453,SRA!B:I,8,0),"")</f>
        <v>CLT</v>
      </c>
      <c r="F453" s="21" t="s">
        <v>735</v>
      </c>
      <c r="G453" s="19" t="str">
        <f>IFERROR(VLOOKUP(VLOOKUP(C453,SRA!B:F,5,0),FUNÇÃO!A:B,2,0),"")</f>
        <v>OP. DE PROD. IND.</v>
      </c>
      <c r="H453" s="17">
        <f>IFERROR(VLOOKUP(C453,SRA!B:T,18,0),"")</f>
        <v>2436.5</v>
      </c>
      <c r="I453" s="17">
        <f>IFERROR(VLOOKUP(C453,SRA!B:T,19,0),"")</f>
        <v>0</v>
      </c>
      <c r="J453" s="17">
        <f>IFERROR(VLOOKUP(C453,JANEIRO!B:F,3,0),"")</f>
        <v>5540.39</v>
      </c>
      <c r="K453" s="17">
        <f t="shared" si="15"/>
        <v>4572.8700000000008</v>
      </c>
      <c r="L453" s="17">
        <f>IFERROR(VLOOKUP(C453,JANEIRO!B:F,5,0),"")</f>
        <v>967.52</v>
      </c>
    </row>
    <row r="454" spans="2:12">
      <c r="B454" s="19">
        <f t="shared" si="14"/>
        <v>446</v>
      </c>
      <c r="C454" s="19">
        <v>1056</v>
      </c>
      <c r="D454" s="18" t="s">
        <v>19</v>
      </c>
      <c r="E454" s="19" t="str">
        <f>IFERROR(VLOOKUP(C454,SRA!B:I,8,0),"")</f>
        <v>CLT</v>
      </c>
      <c r="F454" s="21" t="s">
        <v>735</v>
      </c>
      <c r="G454" s="19" t="str">
        <f>IFERROR(VLOOKUP(VLOOKUP(C454,SRA!B:F,5,0),FUNÇÃO!A:B,2,0),"")</f>
        <v>TEC.EM QUALIDADE IND</v>
      </c>
      <c r="H454" s="17">
        <f>IFERROR(VLOOKUP(C454,SRA!B:T,18,0),"")</f>
        <v>3584.74</v>
      </c>
      <c r="I454" s="17">
        <f>IFERROR(VLOOKUP(C454,SRA!B:T,19,0),"")</f>
        <v>0</v>
      </c>
      <c r="J454" s="17">
        <f>IFERROR(VLOOKUP(C454,JANEIRO!B:F,3,0),"")</f>
        <v>5564.54</v>
      </c>
      <c r="K454" s="17">
        <f t="shared" si="15"/>
        <v>5277.38</v>
      </c>
      <c r="L454" s="17">
        <f>IFERROR(VLOOKUP(C454,JANEIRO!B:F,5,0),"")</f>
        <v>287.16000000000003</v>
      </c>
    </row>
    <row r="455" spans="2:12">
      <c r="B455" s="19">
        <f t="shared" si="14"/>
        <v>447</v>
      </c>
      <c r="C455" s="19">
        <v>1393</v>
      </c>
      <c r="D455" s="18" t="s">
        <v>44</v>
      </c>
      <c r="E455" s="19" t="str">
        <f>IFERROR(VLOOKUP(C455,SRA!B:I,8,0),"")</f>
        <v>CLT</v>
      </c>
      <c r="F455" s="21" t="s">
        <v>735</v>
      </c>
      <c r="G455" s="19" t="str">
        <f>IFERROR(VLOOKUP(VLOOKUP(C455,SRA!B:F,5,0),FUNÇÃO!A:B,2,0),"")</f>
        <v>TEC UTI TRA EFLUENTE</v>
      </c>
      <c r="H455" s="17">
        <f>IFERROR(VLOOKUP(C455,SRA!B:T,18,0),"")</f>
        <v>2949.18</v>
      </c>
      <c r="I455" s="17">
        <f>IFERROR(VLOOKUP(C455,SRA!B:T,19,0),"")</f>
        <v>0</v>
      </c>
      <c r="J455" s="17">
        <f>IFERROR(VLOOKUP(C455,JANEIRO!B:F,3,0),"")</f>
        <v>5619.38</v>
      </c>
      <c r="K455" s="17">
        <f t="shared" si="15"/>
        <v>4744.46</v>
      </c>
      <c r="L455" s="17">
        <f>IFERROR(VLOOKUP(C455,JANEIRO!B:F,5,0),"")</f>
        <v>874.92</v>
      </c>
    </row>
    <row r="456" spans="2:12">
      <c r="B456" s="19">
        <f t="shared" si="14"/>
        <v>448</v>
      </c>
      <c r="C456" s="19">
        <v>2701</v>
      </c>
      <c r="D456" s="18" t="s">
        <v>212</v>
      </c>
      <c r="E456" s="19" t="str">
        <f>IFERROR(VLOOKUP(C456,SRA!B:I,8,0),"")</f>
        <v>CLT</v>
      </c>
      <c r="F456" s="21" t="s">
        <v>735</v>
      </c>
      <c r="G456" s="19" t="str">
        <f>IFERROR(VLOOKUP(VLOOKUP(C456,SRA!B:F,5,0),FUNÇÃO!A:B,2,0),"")</f>
        <v>TEC. EM ADM. E FIN.</v>
      </c>
      <c r="H456" s="17">
        <f>IFERROR(VLOOKUP(C456,SRA!B:T,18,0),"")</f>
        <v>1564</v>
      </c>
      <c r="I456" s="17">
        <f>IFERROR(VLOOKUP(C456,SRA!B:T,19,0),"")</f>
        <v>0</v>
      </c>
      <c r="J456" s="17">
        <f>IFERROR(VLOOKUP(C456,JANEIRO!B:F,3,0),"")</f>
        <v>5706.58</v>
      </c>
      <c r="K456" s="17">
        <f t="shared" si="15"/>
        <v>2649.45</v>
      </c>
      <c r="L456" s="17">
        <f>IFERROR(VLOOKUP(C456,JANEIRO!B:F,5,0),"")</f>
        <v>3057.13</v>
      </c>
    </row>
    <row r="457" spans="2:12">
      <c r="B457" s="19">
        <f t="shared" si="14"/>
        <v>449</v>
      </c>
      <c r="C457" s="19">
        <v>2086</v>
      </c>
      <c r="D457" s="18" t="s">
        <v>103</v>
      </c>
      <c r="E457" s="19" t="str">
        <f>IFERROR(VLOOKUP(C457,SRA!B:I,8,0),"")</f>
        <v>CLT</v>
      </c>
      <c r="F457" s="21" t="s">
        <v>735</v>
      </c>
      <c r="G457" s="19" t="str">
        <f>IFERROR(VLOOKUP(VLOOKUP(C457,SRA!B:F,5,0),FUNÇÃO!A:B,2,0),"")</f>
        <v>ASS. DE SERVICOS</v>
      </c>
      <c r="H457" s="17">
        <f>IFERROR(VLOOKUP(C457,SRA!B:T,18,0),"")</f>
        <v>1424.57</v>
      </c>
      <c r="I457" s="17">
        <f>IFERROR(VLOOKUP(C457,SRA!B:T,19,0),"")</f>
        <v>708.95</v>
      </c>
      <c r="J457" s="17">
        <f>IFERROR(VLOOKUP(C457,JANEIRO!B:F,3,0),"")</f>
        <v>5712.39</v>
      </c>
      <c r="K457" s="17">
        <f t="shared" si="15"/>
        <v>3099.8900000000003</v>
      </c>
      <c r="L457" s="17">
        <f>IFERROR(VLOOKUP(C457,JANEIRO!B:F,5,0),"")</f>
        <v>2612.5</v>
      </c>
    </row>
    <row r="458" spans="2:12">
      <c r="B458" s="19">
        <f t="shared" si="14"/>
        <v>450</v>
      </c>
      <c r="C458" s="19">
        <v>2706</v>
      </c>
      <c r="D458" s="18" t="s">
        <v>476</v>
      </c>
      <c r="E458" s="19" t="str">
        <f>IFERROR(VLOOKUP(C458,SRA!B:I,8,0),"")</f>
        <v>CLT</v>
      </c>
      <c r="F458" s="21" t="s">
        <v>735</v>
      </c>
      <c r="G458" s="19" t="str">
        <f>IFERROR(VLOOKUP(VLOOKUP(C458,SRA!B:F,5,0),FUNÇÃO!A:B,2,0),"")</f>
        <v>ANA ASS FARMACEUTICA</v>
      </c>
      <c r="H458" s="17">
        <f>IFERROR(VLOOKUP(C458,SRA!B:T,18,0),"")</f>
        <v>4020.44</v>
      </c>
      <c r="I458" s="17">
        <f>IFERROR(VLOOKUP(C458,SRA!B:T,19,0),"")</f>
        <v>0</v>
      </c>
      <c r="J458" s="17">
        <f>IFERROR(VLOOKUP(C458,JANEIRO!B:F,3,0),"")</f>
        <v>5805.6</v>
      </c>
      <c r="K458" s="17">
        <f t="shared" si="15"/>
        <v>5650.3600000000006</v>
      </c>
      <c r="L458" s="17">
        <f>IFERROR(VLOOKUP(C458,JANEIRO!B:F,5,0),"")</f>
        <v>155.24</v>
      </c>
    </row>
    <row r="459" spans="2:12">
      <c r="B459" s="19">
        <f t="shared" ref="B459:B522" si="16">B458+1</f>
        <v>451</v>
      </c>
      <c r="C459" s="19">
        <v>2790</v>
      </c>
      <c r="D459" s="18" t="s">
        <v>235</v>
      </c>
      <c r="E459" s="19" t="str">
        <f>IFERROR(VLOOKUP(C459,SRA!B:I,8,0),"")</f>
        <v>CLT</v>
      </c>
      <c r="F459" s="21" t="s">
        <v>735</v>
      </c>
      <c r="G459" s="19" t="str">
        <f>IFERROR(VLOOKUP(VLOOKUP(C459,SRA!B:F,5,0),FUNÇÃO!A:B,2,0),"")</f>
        <v>TEC. EM ADM. E FIN.</v>
      </c>
      <c r="H459" s="17">
        <f>IFERROR(VLOOKUP(C459,SRA!B:T,18,0),"")</f>
        <v>1564</v>
      </c>
      <c r="I459" s="17">
        <f>IFERROR(VLOOKUP(C459,SRA!B:T,19,0),"")</f>
        <v>930.5</v>
      </c>
      <c r="J459" s="17">
        <f>IFERROR(VLOOKUP(C459,JANEIRO!B:F,3,0),"")</f>
        <v>5823.37</v>
      </c>
      <c r="K459" s="17">
        <f t="shared" si="15"/>
        <v>3328.87</v>
      </c>
      <c r="L459" s="17">
        <f>IFERROR(VLOOKUP(C459,JANEIRO!B:F,5,0),"")</f>
        <v>2494.5</v>
      </c>
    </row>
    <row r="460" spans="2:12">
      <c r="B460" s="19">
        <f t="shared" si="16"/>
        <v>452</v>
      </c>
      <c r="C460" s="19">
        <v>3155</v>
      </c>
      <c r="D460" s="18" t="s">
        <v>349</v>
      </c>
      <c r="E460" s="19" t="str">
        <f>IFERROR(VLOOKUP(C460,SRA!B:I,8,0),"")</f>
        <v>CLT</v>
      </c>
      <c r="F460" s="21" t="s">
        <v>735</v>
      </c>
      <c r="G460" s="19" t="str">
        <f>IFERROR(VLOOKUP(VLOOKUP(C460,SRA!B:F,5,0),FUNÇÃO!A:B,2,0),"")</f>
        <v>ANALISTA QUALI IND</v>
      </c>
      <c r="H460" s="17">
        <f>IFERROR(VLOOKUP(C460,SRA!B:T,18,0),"")</f>
        <v>4511.3</v>
      </c>
      <c r="I460" s="17">
        <f>IFERROR(VLOOKUP(C460,SRA!B:T,19,0),"")</f>
        <v>0</v>
      </c>
      <c r="J460" s="17">
        <f>IFERROR(VLOOKUP(C460,JANEIRO!B:F,3,0),"")</f>
        <v>5840.58</v>
      </c>
      <c r="K460" s="17">
        <f t="shared" si="15"/>
        <v>1707.6999999999998</v>
      </c>
      <c r="L460" s="17">
        <f>IFERROR(VLOOKUP(C460,JANEIRO!B:F,5,0),"")</f>
        <v>4132.88</v>
      </c>
    </row>
    <row r="461" spans="2:12">
      <c r="B461" s="19">
        <f t="shared" si="16"/>
        <v>453</v>
      </c>
      <c r="C461" s="19">
        <v>3031</v>
      </c>
      <c r="D461" s="18" t="s">
        <v>316</v>
      </c>
      <c r="E461" s="19" t="str">
        <f>IFERROR(VLOOKUP(C461,SRA!B:I,8,0),"")</f>
        <v>CLT</v>
      </c>
      <c r="F461" s="21" t="s">
        <v>735</v>
      </c>
      <c r="G461" s="19" t="str">
        <f>IFERROR(VLOOKUP(VLOOKUP(C461,SRA!B:F,5,0),FUNÇÃO!A:B,2,0),"")</f>
        <v>MEDICO DO TRABALHO</v>
      </c>
      <c r="H461" s="17">
        <f>IFERROR(VLOOKUP(C461,SRA!B:T,18,0),"")</f>
        <v>5131.2</v>
      </c>
      <c r="I461" s="17">
        <f>IFERROR(VLOOKUP(C461,SRA!B:T,19,0),"")</f>
        <v>0</v>
      </c>
      <c r="J461" s="17">
        <f>IFERROR(VLOOKUP(C461,JANEIRO!B:F,3,0),"")</f>
        <v>5977.59</v>
      </c>
      <c r="K461" s="17">
        <f t="shared" si="15"/>
        <v>1220.5100000000002</v>
      </c>
      <c r="L461" s="17">
        <f>IFERROR(VLOOKUP(C461,JANEIRO!B:F,5,0),"")</f>
        <v>4757.08</v>
      </c>
    </row>
    <row r="462" spans="2:12">
      <c r="B462" s="19">
        <f t="shared" si="16"/>
        <v>454</v>
      </c>
      <c r="C462" s="19">
        <v>3230</v>
      </c>
      <c r="D462" s="18" t="s">
        <v>377</v>
      </c>
      <c r="E462" s="19" t="str">
        <f>IFERROR(VLOOKUP(C462,SRA!B:I,8,0),"")</f>
        <v>CLT</v>
      </c>
      <c r="F462" s="21" t="s">
        <v>735</v>
      </c>
      <c r="G462" s="19" t="str">
        <f>IFERROR(VLOOKUP(VLOOKUP(C462,SRA!B:F,5,0),FUNÇÃO!A:B,2,0),"")</f>
        <v>ANALISTA EM INFORMAT</v>
      </c>
      <c r="H462" s="17">
        <f>IFERROR(VLOOKUP(C462,SRA!B:T,18,0),"")</f>
        <v>2591.58</v>
      </c>
      <c r="I462" s="17">
        <f>IFERROR(VLOOKUP(C462,SRA!B:T,19,0),"")</f>
        <v>1012.78</v>
      </c>
      <c r="J462" s="17">
        <f>IFERROR(VLOOKUP(C462,JANEIRO!B:F,3,0),"")</f>
        <v>6007.26</v>
      </c>
      <c r="K462" s="17">
        <f t="shared" ref="K462:K525" si="17">J462-L462</f>
        <v>4937.97</v>
      </c>
      <c r="L462" s="17">
        <f>IFERROR(VLOOKUP(C462,JANEIRO!B:F,5,0),"")</f>
        <v>1069.29</v>
      </c>
    </row>
    <row r="463" spans="2:12">
      <c r="B463" s="19">
        <f t="shared" si="16"/>
        <v>455</v>
      </c>
      <c r="C463" s="19">
        <v>1908</v>
      </c>
      <c r="D463" s="18" t="s">
        <v>82</v>
      </c>
      <c r="E463" s="19" t="str">
        <f>IFERROR(VLOOKUP(C463,SRA!B:I,8,0),"")</f>
        <v>CLT</v>
      </c>
      <c r="F463" s="21" t="s">
        <v>735</v>
      </c>
      <c r="G463" s="19" t="str">
        <f>IFERROR(VLOOKUP(VLOOKUP(C463,SRA!B:F,5,0),FUNÇÃO!A:B,2,0),"")</f>
        <v>TEC. EM ADM. E FIN.</v>
      </c>
      <c r="H463" s="17">
        <f>IFERROR(VLOOKUP(C463,SRA!B:T,18,0),"")</f>
        <v>3096.64</v>
      </c>
      <c r="I463" s="17">
        <f>IFERROR(VLOOKUP(C463,SRA!B:T,19,0),"")</f>
        <v>3000</v>
      </c>
      <c r="J463" s="17">
        <f>IFERROR(VLOOKUP(C463,JANEIRO!B:F,3,0),"")</f>
        <v>6096.64</v>
      </c>
      <c r="K463" s="17">
        <f t="shared" si="17"/>
        <v>3008.9800000000005</v>
      </c>
      <c r="L463" s="17">
        <f>IFERROR(VLOOKUP(C463,JANEIRO!B:F,5,0),"")</f>
        <v>3087.66</v>
      </c>
    </row>
    <row r="464" spans="2:12">
      <c r="B464" s="19">
        <f t="shared" si="16"/>
        <v>456</v>
      </c>
      <c r="C464" s="19">
        <v>3177</v>
      </c>
      <c r="D464" s="18" t="s">
        <v>363</v>
      </c>
      <c r="E464" s="19" t="str">
        <f>IFERROR(VLOOKUP(C464,SRA!B:I,8,0),"")</f>
        <v>CLT</v>
      </c>
      <c r="F464" s="21" t="s">
        <v>735</v>
      </c>
      <c r="G464" s="19" t="str">
        <f>IFERROR(VLOOKUP(VLOOKUP(C464,SRA!B:F,5,0),FUNÇÃO!A:B,2,0),"")</f>
        <v>ANALISTA QUALI IND</v>
      </c>
      <c r="H464" s="17">
        <f>IFERROR(VLOOKUP(C464,SRA!B:T,18,0),"")</f>
        <v>4511.3</v>
      </c>
      <c r="I464" s="17">
        <f>IFERROR(VLOOKUP(C464,SRA!B:T,19,0),"")</f>
        <v>0</v>
      </c>
      <c r="J464" s="17">
        <f>IFERROR(VLOOKUP(C464,JANEIRO!B:F,3,0),"")</f>
        <v>6120.95</v>
      </c>
      <c r="K464" s="17">
        <f t="shared" si="17"/>
        <v>6120.95</v>
      </c>
      <c r="L464" s="17">
        <f>IFERROR(VLOOKUP(C464,JANEIRO!B:F,5,0),"")</f>
        <v>0</v>
      </c>
    </row>
    <row r="465" spans="2:12">
      <c r="B465" s="19">
        <f t="shared" si="16"/>
        <v>457</v>
      </c>
      <c r="C465" s="19">
        <v>2864</v>
      </c>
      <c r="D465" s="18" t="s">
        <v>259</v>
      </c>
      <c r="E465" s="19" t="str">
        <f>IFERROR(VLOOKUP(C465,SRA!B:I,8,0),"")</f>
        <v>CLT</v>
      </c>
      <c r="F465" s="21" t="s">
        <v>735</v>
      </c>
      <c r="G465" s="19" t="str">
        <f>IFERROR(VLOOKUP(VLOOKUP(C465,SRA!B:F,5,0),FUNÇÃO!A:B,2,0),"")</f>
        <v>OP. DE PROD. IND.</v>
      </c>
      <c r="H465" s="17">
        <f>IFERROR(VLOOKUP(C465,SRA!B:T,18,0),"")</f>
        <v>1230.58</v>
      </c>
      <c r="I465" s="17">
        <f>IFERROR(VLOOKUP(C465,SRA!B:T,19,0),"")</f>
        <v>708.95</v>
      </c>
      <c r="J465" s="17">
        <f>IFERROR(VLOOKUP(C465,JANEIRO!B:F,3,0),"")</f>
        <v>6279.91</v>
      </c>
      <c r="K465" s="17">
        <f t="shared" si="17"/>
        <v>3558.02</v>
      </c>
      <c r="L465" s="17">
        <f>IFERROR(VLOOKUP(C465,JANEIRO!B:F,5,0),"")</f>
        <v>2721.89</v>
      </c>
    </row>
    <row r="466" spans="2:12">
      <c r="B466" s="19">
        <f t="shared" si="16"/>
        <v>458</v>
      </c>
      <c r="C466" s="19">
        <v>2149</v>
      </c>
      <c r="D466" s="18" t="s">
        <v>125</v>
      </c>
      <c r="E466" s="19" t="str">
        <f>IFERROR(VLOOKUP(C466,SRA!B:I,8,0),"")</f>
        <v>CLT</v>
      </c>
      <c r="F466" s="21" t="s">
        <v>735</v>
      </c>
      <c r="G466" s="19" t="str">
        <f>IFERROR(VLOOKUP(VLOOKUP(C466,SRA!B:F,5,0),FUNÇÃO!A:B,2,0),"")</f>
        <v>OP. DE PROD. IND.</v>
      </c>
      <c r="H466" s="17">
        <f>IFERROR(VLOOKUP(C466,SRA!B:T,18,0),"")</f>
        <v>2320.46</v>
      </c>
      <c r="I466" s="17">
        <f>IFERROR(VLOOKUP(C466,SRA!B:T,19,0),"")</f>
        <v>0</v>
      </c>
      <c r="J466" s="17">
        <f>IFERROR(VLOOKUP(C466,JANEIRO!B:F,3,0),"")</f>
        <v>6477.53</v>
      </c>
      <c r="K466" s="17">
        <f t="shared" si="17"/>
        <v>3727.0199999999995</v>
      </c>
      <c r="L466" s="17">
        <f>IFERROR(VLOOKUP(C466,JANEIRO!B:F,5,0),"")</f>
        <v>2750.51</v>
      </c>
    </row>
    <row r="467" spans="2:12">
      <c r="B467" s="19">
        <f t="shared" si="16"/>
        <v>459</v>
      </c>
      <c r="C467" s="19">
        <v>2140</v>
      </c>
      <c r="D467" s="18" t="s">
        <v>120</v>
      </c>
      <c r="E467" s="19" t="str">
        <f>IFERROR(VLOOKUP(C467,SRA!B:I,8,0),"")</f>
        <v>CLT</v>
      </c>
      <c r="F467" s="21" t="s">
        <v>735</v>
      </c>
      <c r="G467" s="19" t="str">
        <f>IFERROR(VLOOKUP(VLOOKUP(C467,SRA!B:F,5,0),FUNÇÃO!A:B,2,0),"")</f>
        <v>OP. PROD. IND. (D)</v>
      </c>
      <c r="H467" s="17">
        <f>IFERROR(VLOOKUP(C467,SRA!B:T,18,0),"")</f>
        <v>4539.53</v>
      </c>
      <c r="I467" s="17">
        <f>IFERROR(VLOOKUP(C467,SRA!B:T,19,0),"")</f>
        <v>0</v>
      </c>
      <c r="J467" s="17">
        <f>IFERROR(VLOOKUP(C467,JANEIRO!B:F,3,0),"")</f>
        <v>6712.9</v>
      </c>
      <c r="K467" s="17">
        <f t="shared" si="17"/>
        <v>6466.11</v>
      </c>
      <c r="L467" s="17">
        <f>IFERROR(VLOOKUP(C467,JANEIRO!B:F,5,0),"")</f>
        <v>246.79</v>
      </c>
    </row>
    <row r="468" spans="2:12">
      <c r="B468" s="19">
        <f t="shared" si="16"/>
        <v>460</v>
      </c>
      <c r="C468" s="19">
        <v>3178</v>
      </c>
      <c r="D468" s="18" t="s">
        <v>364</v>
      </c>
      <c r="E468" s="19" t="str">
        <f>IFERROR(VLOOKUP(C468,SRA!B:I,8,0),"")</f>
        <v>CLT</v>
      </c>
      <c r="F468" s="21" t="s">
        <v>735</v>
      </c>
      <c r="G468" s="19" t="str">
        <f>IFERROR(VLOOKUP(VLOOKUP(C468,SRA!B:F,5,0),FUNÇÃO!A:B,2,0),"")</f>
        <v>ANALISTA QUALI IND</v>
      </c>
      <c r="H468" s="17">
        <f>IFERROR(VLOOKUP(C468,SRA!B:T,18,0),"")</f>
        <v>4511.3</v>
      </c>
      <c r="I468" s="17">
        <f>IFERROR(VLOOKUP(C468,SRA!B:T,19,0),"")</f>
        <v>1993.92</v>
      </c>
      <c r="J468" s="17">
        <f>IFERROR(VLOOKUP(C468,JANEIRO!B:F,3,0),"")</f>
        <v>6762.39</v>
      </c>
      <c r="K468" s="17">
        <f t="shared" si="17"/>
        <v>1654.7300000000005</v>
      </c>
      <c r="L468" s="17">
        <f>IFERROR(VLOOKUP(C468,JANEIRO!B:F,5,0),"")</f>
        <v>5107.66</v>
      </c>
    </row>
    <row r="469" spans="2:12">
      <c r="B469" s="19">
        <f t="shared" si="16"/>
        <v>461</v>
      </c>
      <c r="C469" s="19">
        <v>2421</v>
      </c>
      <c r="D469" s="18" t="s">
        <v>158</v>
      </c>
      <c r="E469" s="19" t="str">
        <f>IFERROR(VLOOKUP(C469,SRA!B:I,8,0),"")</f>
        <v>CLT</v>
      </c>
      <c r="F469" s="21" t="s">
        <v>735</v>
      </c>
      <c r="G469" s="19" t="str">
        <f>IFERROR(VLOOKUP(VLOOKUP(C469,SRA!B:F,5,0),FUNÇÃO!A:B,2,0),"")</f>
        <v>ANALISTA EM RH</v>
      </c>
      <c r="H469" s="17">
        <f>IFERROR(VLOOKUP(C469,SRA!B:T,18,0),"")</f>
        <v>2857.24</v>
      </c>
      <c r="I469" s="17">
        <f>IFERROR(VLOOKUP(C469,SRA!B:T,19,0),"")</f>
        <v>1993.92</v>
      </c>
      <c r="J469" s="17">
        <f>IFERROR(VLOOKUP(C469,JANEIRO!B:F,3,0),"")</f>
        <v>6774.53</v>
      </c>
      <c r="K469" s="17">
        <f t="shared" si="17"/>
        <v>6774.53</v>
      </c>
      <c r="L469" s="17">
        <f>IFERROR(VLOOKUP(C469,JANEIRO!B:F,5,0),"")</f>
        <v>0</v>
      </c>
    </row>
    <row r="470" spans="2:12">
      <c r="B470" s="19">
        <f t="shared" si="16"/>
        <v>462</v>
      </c>
      <c r="C470" s="19">
        <v>2038</v>
      </c>
      <c r="D470" s="18" t="s">
        <v>97</v>
      </c>
      <c r="E470" s="19" t="str">
        <f>IFERROR(VLOOKUP(C470,SRA!B:I,8,0),"")</f>
        <v>CLT</v>
      </c>
      <c r="F470" s="21" t="s">
        <v>735</v>
      </c>
      <c r="G470" s="19" t="str">
        <f>IFERROR(VLOOKUP(VLOOKUP(C470,SRA!B:F,5,0),FUNÇÃO!A:B,2,0),"")</f>
        <v>OP. DE PROD. IND.</v>
      </c>
      <c r="H470" s="17">
        <f>IFERROR(VLOOKUP(C470,SRA!B:T,18,0),"")</f>
        <v>2907.6</v>
      </c>
      <c r="I470" s="17">
        <f>IFERROR(VLOOKUP(C470,SRA!B:T,19,0),"")</f>
        <v>0</v>
      </c>
      <c r="J470" s="17">
        <f>IFERROR(VLOOKUP(C470,JANEIRO!B:F,3,0),"")</f>
        <v>6784.4</v>
      </c>
      <c r="K470" s="17">
        <f t="shared" si="17"/>
        <v>3876.7999999999997</v>
      </c>
      <c r="L470" s="17">
        <f>IFERROR(VLOOKUP(C470,JANEIRO!B:F,5,0),"")</f>
        <v>2907.6</v>
      </c>
    </row>
    <row r="471" spans="2:12">
      <c r="B471" s="19">
        <f t="shared" si="16"/>
        <v>463</v>
      </c>
      <c r="C471" s="19">
        <v>2997</v>
      </c>
      <c r="D471" s="18" t="s">
        <v>302</v>
      </c>
      <c r="E471" s="19" t="str">
        <f>IFERROR(VLOOKUP(C471,SRA!B:I,8,0),"")</f>
        <v>CLT</v>
      </c>
      <c r="F471" s="21" t="s">
        <v>735</v>
      </c>
      <c r="G471" s="19" t="str">
        <f>IFERROR(VLOOKUP(VLOOKUP(C471,SRA!B:F,5,0),FUNÇÃO!A:B,2,0),"")</f>
        <v>ANALISTA QUALI IND</v>
      </c>
      <c r="H471" s="17">
        <f>IFERROR(VLOOKUP(C471,SRA!B:T,18,0),"")</f>
        <v>4511.3</v>
      </c>
      <c r="I471" s="17">
        <f>IFERROR(VLOOKUP(C471,SRA!B:T,19,0),"")</f>
        <v>1993.92</v>
      </c>
      <c r="J471" s="17">
        <f>IFERROR(VLOOKUP(C471,JANEIRO!B:F,3,0),"")</f>
        <v>6790.22</v>
      </c>
      <c r="K471" s="17">
        <f t="shared" si="17"/>
        <v>1570.1400000000003</v>
      </c>
      <c r="L471" s="17">
        <f>IFERROR(VLOOKUP(C471,JANEIRO!B:F,5,0),"")</f>
        <v>5220.08</v>
      </c>
    </row>
    <row r="472" spans="2:12">
      <c r="B472" s="19">
        <f t="shared" si="16"/>
        <v>464</v>
      </c>
      <c r="C472" s="19">
        <v>2468</v>
      </c>
      <c r="D472" s="18" t="s">
        <v>166</v>
      </c>
      <c r="E472" s="19" t="str">
        <f>IFERROR(VLOOKUP(C472,SRA!B:I,8,0),"")</f>
        <v>CLT</v>
      </c>
      <c r="F472" s="21" t="s">
        <v>735</v>
      </c>
      <c r="G472" s="19" t="str">
        <f>IFERROR(VLOOKUP(VLOOKUP(C472,SRA!B:F,5,0),FUNÇÃO!A:B,2,0),"")</f>
        <v>TEC. EM ADM. E FIN.</v>
      </c>
      <c r="H472" s="17">
        <f>IFERROR(VLOOKUP(C472,SRA!B:T,18,0),"")</f>
        <v>1564</v>
      </c>
      <c r="I472" s="17">
        <f>IFERROR(VLOOKUP(C472,SRA!B:T,19,0),"")</f>
        <v>4993.92</v>
      </c>
      <c r="J472" s="17">
        <f>IFERROR(VLOOKUP(C472,JANEIRO!B:F,3,0),"")</f>
        <v>6819.79</v>
      </c>
      <c r="K472" s="17">
        <f t="shared" si="17"/>
        <v>1722.96</v>
      </c>
      <c r="L472" s="17">
        <f>IFERROR(VLOOKUP(C472,JANEIRO!B:F,5,0),"")</f>
        <v>5096.83</v>
      </c>
    </row>
    <row r="473" spans="2:12">
      <c r="B473" s="19">
        <f t="shared" si="16"/>
        <v>465</v>
      </c>
      <c r="C473" s="19">
        <v>2995</v>
      </c>
      <c r="D473" s="18" t="s">
        <v>300</v>
      </c>
      <c r="E473" s="19" t="str">
        <f>IFERROR(VLOOKUP(C473,SRA!B:I,8,0),"")</f>
        <v>CLT</v>
      </c>
      <c r="F473" s="21" t="s">
        <v>735</v>
      </c>
      <c r="G473" s="19" t="str">
        <f>IFERROR(VLOOKUP(VLOOKUP(C473,SRA!B:F,5,0),FUNÇÃO!A:B,2,0),"")</f>
        <v>ANALISTA QUALI IND</v>
      </c>
      <c r="H473" s="17">
        <f>IFERROR(VLOOKUP(C473,SRA!B:T,18,0),"")</f>
        <v>4511.3</v>
      </c>
      <c r="I473" s="17">
        <f>IFERROR(VLOOKUP(C473,SRA!B:T,19,0),"")</f>
        <v>1993.92</v>
      </c>
      <c r="J473" s="17">
        <f>IFERROR(VLOOKUP(C473,JANEIRO!B:F,3,0),"")</f>
        <v>6834.95</v>
      </c>
      <c r="K473" s="17">
        <f t="shared" si="17"/>
        <v>2137.6400000000003</v>
      </c>
      <c r="L473" s="17">
        <f>IFERROR(VLOOKUP(C473,JANEIRO!B:F,5,0),"")</f>
        <v>4697.3099999999995</v>
      </c>
    </row>
    <row r="474" spans="2:12">
      <c r="B474" s="19">
        <f t="shared" si="16"/>
        <v>466</v>
      </c>
      <c r="C474" s="19">
        <v>2512</v>
      </c>
      <c r="D474" s="18" t="s">
        <v>483</v>
      </c>
      <c r="E474" s="19" t="str">
        <f>IFERROR(VLOOKUP(C474,SRA!B:I,8,0),"")</f>
        <v>CLT</v>
      </c>
      <c r="F474" s="21" t="s">
        <v>735</v>
      </c>
      <c r="G474" s="19" t="str">
        <f>IFERROR(VLOOKUP(VLOOKUP(C474,SRA!B:F,5,0),FUNÇÃO!A:B,2,0),"")</f>
        <v>ANA ASS FARMACEUTICA</v>
      </c>
      <c r="H474" s="17">
        <f>IFERROR(VLOOKUP(C474,SRA!B:T,18,0),"")</f>
        <v>4020.44</v>
      </c>
      <c r="I474" s="17">
        <f>IFERROR(VLOOKUP(C474,SRA!B:T,19,0),"")</f>
        <v>0</v>
      </c>
      <c r="J474" s="17">
        <f>IFERROR(VLOOKUP(C474,JANEIRO!B:F,3,0),"")</f>
        <v>6880.74</v>
      </c>
      <c r="K474" s="17">
        <f t="shared" si="17"/>
        <v>5519.42</v>
      </c>
      <c r="L474" s="17">
        <f>IFERROR(VLOOKUP(C474,JANEIRO!B:F,5,0),"")</f>
        <v>1361.32</v>
      </c>
    </row>
    <row r="475" spans="2:12">
      <c r="B475" s="19">
        <f t="shared" si="16"/>
        <v>467</v>
      </c>
      <c r="C475" s="19">
        <v>2628</v>
      </c>
      <c r="D475" s="18" t="s">
        <v>196</v>
      </c>
      <c r="E475" s="19" t="str">
        <f>IFERROR(VLOOKUP(C475,SRA!B:I,8,0),"")</f>
        <v>CLT</v>
      </c>
      <c r="F475" s="21" t="s">
        <v>735</v>
      </c>
      <c r="G475" s="19" t="str">
        <f>IFERROR(VLOOKUP(VLOOKUP(C475,SRA!B:F,5,0),FUNÇÃO!A:B,2,0),"")</f>
        <v>TEC. EM ADM. E FIN.</v>
      </c>
      <c r="H475" s="17">
        <f>IFERROR(VLOOKUP(C475,SRA!B:T,18,0),"")</f>
        <v>1564</v>
      </c>
      <c r="I475" s="17">
        <f>IFERROR(VLOOKUP(C475,SRA!B:T,19,0),"")</f>
        <v>1250</v>
      </c>
      <c r="J475" s="17">
        <f>IFERROR(VLOOKUP(C475,JANEIRO!B:F,3,0),"")</f>
        <v>6890.31</v>
      </c>
      <c r="K475" s="17">
        <f t="shared" si="17"/>
        <v>2394.8300000000008</v>
      </c>
      <c r="L475" s="17">
        <f>IFERROR(VLOOKUP(C475,JANEIRO!B:F,5,0),"")</f>
        <v>4495.4799999999996</v>
      </c>
    </row>
    <row r="476" spans="2:12">
      <c r="B476" s="19">
        <f t="shared" si="16"/>
        <v>468</v>
      </c>
      <c r="C476" s="19">
        <v>1988</v>
      </c>
      <c r="D476" s="18" t="s">
        <v>90</v>
      </c>
      <c r="E476" s="19" t="str">
        <f>IFERROR(VLOOKUP(C476,SRA!B:I,8,0),"")</f>
        <v>CLT</v>
      </c>
      <c r="F476" s="21" t="s">
        <v>735</v>
      </c>
      <c r="G476" s="19" t="str">
        <f>IFERROR(VLOOKUP(VLOOKUP(C476,SRA!B:F,5,0),FUNÇÃO!A:B,2,0),"")</f>
        <v>TEC. EM ADM. E FIN.</v>
      </c>
      <c r="H476" s="17">
        <f>IFERROR(VLOOKUP(C476,SRA!B:T,18,0),"")</f>
        <v>2808.74</v>
      </c>
      <c r="I476" s="17">
        <f>IFERROR(VLOOKUP(C476,SRA!B:T,19,0),"")</f>
        <v>0</v>
      </c>
      <c r="J476" s="17">
        <f>IFERROR(VLOOKUP(C476,JANEIRO!B:F,3,0),"")</f>
        <v>6932.49</v>
      </c>
      <c r="K476" s="17">
        <f t="shared" si="17"/>
        <v>3913.43</v>
      </c>
      <c r="L476" s="17">
        <f>IFERROR(VLOOKUP(C476,JANEIRO!B:F,5,0),"")</f>
        <v>3019.06</v>
      </c>
    </row>
    <row r="477" spans="2:12">
      <c r="B477" s="19">
        <f t="shared" si="16"/>
        <v>469</v>
      </c>
      <c r="C477" s="19">
        <v>2134</v>
      </c>
      <c r="D477" s="18" t="s">
        <v>117</v>
      </c>
      <c r="E477" s="19" t="str">
        <f>IFERROR(VLOOKUP(C477,SRA!B:I,8,0),"")</f>
        <v>CLT</v>
      </c>
      <c r="F477" s="21" t="s">
        <v>735</v>
      </c>
      <c r="G477" s="19" t="str">
        <f>IFERROR(VLOOKUP(VLOOKUP(C477,SRA!B:F,5,0),FUNÇÃO!A:B,2,0),"")</f>
        <v>OP. DE PROD. IND.</v>
      </c>
      <c r="H477" s="17">
        <f>IFERROR(VLOOKUP(C477,SRA!B:T,18,0),"")</f>
        <v>2686.23</v>
      </c>
      <c r="I477" s="17">
        <f>IFERROR(VLOOKUP(C477,SRA!B:T,19,0),"")</f>
        <v>0</v>
      </c>
      <c r="J477" s="17">
        <f>IFERROR(VLOOKUP(C477,JANEIRO!B:F,3,0),"")</f>
        <v>7163.28</v>
      </c>
      <c r="K477" s="17">
        <f t="shared" si="17"/>
        <v>3727.89</v>
      </c>
      <c r="L477" s="17">
        <f>IFERROR(VLOOKUP(C477,JANEIRO!B:F,5,0),"")</f>
        <v>3435.39</v>
      </c>
    </row>
    <row r="478" spans="2:12">
      <c r="B478" s="19">
        <f t="shared" si="16"/>
        <v>470</v>
      </c>
      <c r="C478" s="19">
        <v>1907</v>
      </c>
      <c r="D478" s="18" t="s">
        <v>81</v>
      </c>
      <c r="E478" s="19" t="str">
        <f>IFERROR(VLOOKUP(C478,SRA!B:I,8,0),"")</f>
        <v>CLT</v>
      </c>
      <c r="F478" s="21" t="s">
        <v>735</v>
      </c>
      <c r="G478" s="19" t="str">
        <f>IFERROR(VLOOKUP(VLOOKUP(C478,SRA!B:F,5,0),FUNÇÃO!A:B,2,0),"")</f>
        <v>TEC. COMERCIAL</v>
      </c>
      <c r="H478" s="17">
        <f>IFERROR(VLOOKUP(C478,SRA!B:T,18,0),"")</f>
        <v>3584.74</v>
      </c>
      <c r="I478" s="17">
        <f>IFERROR(VLOOKUP(C478,SRA!B:T,19,0),"")</f>
        <v>1993.92</v>
      </c>
      <c r="J478" s="17">
        <f>IFERROR(VLOOKUP(C478,JANEIRO!B:F,3,0),"")</f>
        <v>7466.99</v>
      </c>
      <c r="K478" s="17">
        <f t="shared" si="17"/>
        <v>7466.99</v>
      </c>
      <c r="L478" s="17">
        <f>IFERROR(VLOOKUP(C478,JANEIRO!B:F,5,0),"")</f>
        <v>0</v>
      </c>
    </row>
    <row r="479" spans="2:12">
      <c r="B479" s="19">
        <f t="shared" si="16"/>
        <v>471</v>
      </c>
      <c r="C479" s="19">
        <v>2128</v>
      </c>
      <c r="D479" s="18" t="s">
        <v>113</v>
      </c>
      <c r="E479" s="19" t="str">
        <f>IFERROR(VLOOKUP(C479,SRA!B:I,8,0),"")</f>
        <v>CLT</v>
      </c>
      <c r="F479" s="21" t="s">
        <v>735</v>
      </c>
      <c r="G479" s="19" t="str">
        <f>IFERROR(VLOOKUP(VLOOKUP(C479,SRA!B:F,5,0),FUNÇÃO!A:B,2,0),"")</f>
        <v>OP. DE PROD. IND.</v>
      </c>
      <c r="H479" s="17">
        <f>IFERROR(VLOOKUP(C479,SRA!B:T,18,0),"")</f>
        <v>7376.0599999999995</v>
      </c>
      <c r="I479" s="17">
        <f>IFERROR(VLOOKUP(C479,SRA!B:T,19,0),"")</f>
        <v>0</v>
      </c>
      <c r="J479" s="17">
        <f>IFERROR(VLOOKUP(C479,JANEIRO!B:F,3,0),"")</f>
        <v>7637.93</v>
      </c>
      <c r="K479" s="17">
        <f t="shared" si="17"/>
        <v>4382.32</v>
      </c>
      <c r="L479" s="17">
        <f>IFERROR(VLOOKUP(C479,JANEIRO!B:F,5,0),"")</f>
        <v>3255.61</v>
      </c>
    </row>
    <row r="480" spans="2:12">
      <c r="B480" s="19">
        <f t="shared" si="16"/>
        <v>472</v>
      </c>
      <c r="C480" s="19">
        <v>1794</v>
      </c>
      <c r="D480" s="18" t="s">
        <v>75</v>
      </c>
      <c r="E480" s="19" t="str">
        <f>IFERROR(VLOOKUP(C480,SRA!B:I,8,0),"")</f>
        <v>CLT</v>
      </c>
      <c r="F480" s="21" t="s">
        <v>735</v>
      </c>
      <c r="G480" s="19" t="str">
        <f>IFERROR(VLOOKUP(VLOOKUP(C480,SRA!B:F,5,0),FUNÇÃO!A:B,2,0),"")</f>
        <v>TEC.EM QUALIDADE IND</v>
      </c>
      <c r="H480" s="17">
        <f>IFERROR(VLOOKUP(C480,SRA!B:T,18,0),"")</f>
        <v>3414.05</v>
      </c>
      <c r="I480" s="17">
        <f>IFERROR(VLOOKUP(C480,SRA!B:T,19,0),"")</f>
        <v>0</v>
      </c>
      <c r="J480" s="17">
        <f>IFERROR(VLOOKUP(C480,JANEIRO!B:F,3,0),"")</f>
        <v>7966.12</v>
      </c>
      <c r="K480" s="17">
        <f t="shared" si="17"/>
        <v>4569.1399999999994</v>
      </c>
      <c r="L480" s="17">
        <f>IFERROR(VLOOKUP(C480,JANEIRO!B:F,5,0),"")</f>
        <v>3396.98</v>
      </c>
    </row>
    <row r="481" spans="2:12">
      <c r="B481" s="19">
        <f t="shared" si="16"/>
        <v>473</v>
      </c>
      <c r="C481" s="19">
        <v>1037</v>
      </c>
      <c r="D481" s="18" t="s">
        <v>17</v>
      </c>
      <c r="E481" s="19" t="str">
        <f>IFERROR(VLOOKUP(C481,SRA!B:I,8,0),"")</f>
        <v>CLT</v>
      </c>
      <c r="F481" s="21" t="s">
        <v>735</v>
      </c>
      <c r="G481" s="19" t="str">
        <f>IFERROR(VLOOKUP(VLOOKUP(C481,SRA!B:F,5,0),FUNÇÃO!A:B,2,0),"")</f>
        <v>OP. DE PROD. IND.</v>
      </c>
      <c r="H481" s="17">
        <f>IFERROR(VLOOKUP(C481,SRA!B:T,18,0),"")</f>
        <v>2961.59</v>
      </c>
      <c r="I481" s="17">
        <f>IFERROR(VLOOKUP(C481,SRA!B:T,19,0),"")</f>
        <v>0</v>
      </c>
      <c r="J481" s="17">
        <f>IFERROR(VLOOKUP(C481,JANEIRO!B:F,3,0),"")</f>
        <v>8056.65</v>
      </c>
      <c r="K481" s="17">
        <f t="shared" si="17"/>
        <v>4481.3799999999992</v>
      </c>
      <c r="L481" s="17">
        <f>IFERROR(VLOOKUP(C481,JANEIRO!B:F,5,0),"")</f>
        <v>3575.27</v>
      </c>
    </row>
    <row r="482" spans="2:12">
      <c r="B482" s="19">
        <f t="shared" si="16"/>
        <v>474</v>
      </c>
      <c r="C482" s="19">
        <v>1924</v>
      </c>
      <c r="D482" s="18" t="s">
        <v>85</v>
      </c>
      <c r="E482" s="19" t="str">
        <f>IFERROR(VLOOKUP(C482,SRA!B:I,8,0),"")</f>
        <v>CLT</v>
      </c>
      <c r="F482" s="21" t="s">
        <v>735</v>
      </c>
      <c r="G482" s="19" t="str">
        <f>IFERROR(VLOOKUP(VLOOKUP(C482,SRA!B:F,5,0),FUNÇÃO!A:B,2,0),"")</f>
        <v>TEC. EM ADM. E FIN.</v>
      </c>
      <c r="H482" s="17">
        <f>IFERROR(VLOOKUP(C482,SRA!B:T,18,0),"")</f>
        <v>5721.22</v>
      </c>
      <c r="I482" s="17">
        <f>IFERROR(VLOOKUP(C482,SRA!B:T,19,0),"")</f>
        <v>0</v>
      </c>
      <c r="J482" s="17">
        <f>IFERROR(VLOOKUP(C482,JANEIRO!B:F,3,0),"")</f>
        <v>8174.14</v>
      </c>
      <c r="K482" s="17">
        <f t="shared" si="17"/>
        <v>8174.14</v>
      </c>
      <c r="L482" s="17">
        <f>IFERROR(VLOOKUP(C482,JANEIRO!B:F,5,0),"")</f>
        <v>0</v>
      </c>
    </row>
    <row r="483" spans="2:12">
      <c r="B483" s="19">
        <f t="shared" si="16"/>
        <v>475</v>
      </c>
      <c r="C483" s="19">
        <v>2124</v>
      </c>
      <c r="D483" s="18" t="s">
        <v>457</v>
      </c>
      <c r="E483" s="19" t="str">
        <f>IFERROR(VLOOKUP(C483,SRA!B:I,8,0),"")</f>
        <v>CLT</v>
      </c>
      <c r="F483" s="21" t="s">
        <v>735</v>
      </c>
      <c r="G483" s="19" t="str">
        <f>IFERROR(VLOOKUP(VLOOKUP(C483,SRA!B:F,5,0),FUNÇÃO!A:B,2,0),"")</f>
        <v>VIGILANTE 2</v>
      </c>
      <c r="H483" s="17">
        <f>IFERROR(VLOOKUP(C483,SRA!B:T,18,0),"")</f>
        <v>2436.5</v>
      </c>
      <c r="I483" s="17">
        <f>IFERROR(VLOOKUP(C483,SRA!B:T,19,0),"")</f>
        <v>0</v>
      </c>
      <c r="J483" s="17">
        <f>IFERROR(VLOOKUP(C483,JANEIRO!B:F,3,0),"")</f>
        <v>8446.5400000000009</v>
      </c>
      <c r="K483" s="17">
        <f t="shared" si="17"/>
        <v>4395.7200000000012</v>
      </c>
      <c r="L483" s="17">
        <f>IFERROR(VLOOKUP(C483,JANEIRO!B:F,5,0),"")</f>
        <v>4050.82</v>
      </c>
    </row>
    <row r="484" spans="2:12">
      <c r="B484" s="19">
        <f t="shared" si="16"/>
        <v>476</v>
      </c>
      <c r="C484" s="19">
        <v>996</v>
      </c>
      <c r="D484" s="18" t="s">
        <v>15</v>
      </c>
      <c r="E484" s="19" t="str">
        <f>IFERROR(VLOOKUP(C484,SRA!B:I,8,0),"")</f>
        <v>CLT</v>
      </c>
      <c r="F484" s="21" t="s">
        <v>735</v>
      </c>
      <c r="G484" s="19" t="str">
        <f>IFERROR(VLOOKUP(VLOOKUP(C484,SRA!B:F,5,0),FUNÇÃO!A:B,2,0),"")</f>
        <v>OP. DE PROD. IND.</v>
      </c>
      <c r="H484" s="17">
        <f>IFERROR(VLOOKUP(C484,SRA!B:T,18,0),"")</f>
        <v>3109.65</v>
      </c>
      <c r="I484" s="17">
        <f>IFERROR(VLOOKUP(C484,SRA!B:T,19,0),"")</f>
        <v>0</v>
      </c>
      <c r="J484" s="17">
        <f>IFERROR(VLOOKUP(C484,JANEIRO!B:F,3,0),"")</f>
        <v>8684.41</v>
      </c>
      <c r="K484" s="17">
        <f t="shared" si="17"/>
        <v>5043.4699999999993</v>
      </c>
      <c r="L484" s="17">
        <f>IFERROR(VLOOKUP(C484,JANEIRO!B:F,5,0),"")</f>
        <v>3640.94</v>
      </c>
    </row>
    <row r="485" spans="2:12">
      <c r="B485" s="19">
        <f t="shared" si="16"/>
        <v>477</v>
      </c>
      <c r="C485" s="19">
        <v>2664</v>
      </c>
      <c r="D485" s="18" t="s">
        <v>201</v>
      </c>
      <c r="E485" s="19" t="str">
        <f>IFERROR(VLOOKUP(C485,SRA!B:I,8,0),"")</f>
        <v>CLT</v>
      </c>
      <c r="F485" s="21" t="s">
        <v>735</v>
      </c>
      <c r="G485" s="19" t="str">
        <f>IFERROR(VLOOKUP(VLOOKUP(C485,SRA!B:F,5,0),FUNÇÃO!A:B,2,0),"")</f>
        <v>FARMACEUTICO IND</v>
      </c>
      <c r="H485" s="17">
        <f>IFERROR(VLOOKUP(C485,SRA!B:T,18,0),"")</f>
        <v>4511.3</v>
      </c>
      <c r="I485" s="17">
        <f>IFERROR(VLOOKUP(C485,SRA!B:T,19,0),"")</f>
        <v>1993.92</v>
      </c>
      <c r="J485" s="17">
        <f>IFERROR(VLOOKUP(C485,JANEIRO!B:F,3,0),"")</f>
        <v>8702.41</v>
      </c>
      <c r="K485" s="17">
        <f t="shared" si="17"/>
        <v>8702.41</v>
      </c>
      <c r="L485" s="17">
        <f>IFERROR(VLOOKUP(C485,JANEIRO!B:F,5,0),"")</f>
        <v>0</v>
      </c>
    </row>
    <row r="486" spans="2:12">
      <c r="B486" s="19">
        <f t="shared" si="16"/>
        <v>478</v>
      </c>
      <c r="C486" s="19">
        <v>3180</v>
      </c>
      <c r="D486" s="18" t="s">
        <v>365</v>
      </c>
      <c r="E486" s="19" t="str">
        <f>IFERROR(VLOOKUP(C486,SRA!B:I,8,0),"")</f>
        <v>CLT</v>
      </c>
      <c r="F486" s="21" t="s">
        <v>735</v>
      </c>
      <c r="G486" s="19" t="str">
        <f>IFERROR(VLOOKUP(VLOOKUP(C486,SRA!B:F,5,0),FUNÇÃO!A:B,2,0),"")</f>
        <v>ANALISTA QUALI IND</v>
      </c>
      <c r="H486" s="17">
        <f>IFERROR(VLOOKUP(C486,SRA!B:T,18,0),"")</f>
        <v>4511.3</v>
      </c>
      <c r="I486" s="17">
        <f>IFERROR(VLOOKUP(C486,SRA!B:T,19,0),"")</f>
        <v>1993.92</v>
      </c>
      <c r="J486" s="17">
        <f>IFERROR(VLOOKUP(C486,JANEIRO!B:F,3,0),"")</f>
        <v>8737.18</v>
      </c>
      <c r="K486" s="17">
        <f t="shared" si="17"/>
        <v>8737.18</v>
      </c>
      <c r="L486" s="17">
        <f>IFERROR(VLOOKUP(C486,JANEIRO!B:F,5,0),"")</f>
        <v>0</v>
      </c>
    </row>
    <row r="487" spans="2:12">
      <c r="B487" s="19">
        <f t="shared" si="16"/>
        <v>479</v>
      </c>
      <c r="C487" s="19">
        <v>3194</v>
      </c>
      <c r="D487" s="18" t="s">
        <v>369</v>
      </c>
      <c r="E487" s="19" t="str">
        <f>IFERROR(VLOOKUP(C487,SRA!B:I,8,0),"")</f>
        <v>CLT</v>
      </c>
      <c r="F487" s="21" t="s">
        <v>735</v>
      </c>
      <c r="G487" s="19" t="str">
        <f>IFERROR(VLOOKUP(VLOOKUP(C487,SRA!B:F,5,0),FUNÇÃO!A:B,2,0),"")</f>
        <v>ANA GESTAO AMBIENTAL</v>
      </c>
      <c r="H487" s="17">
        <f>IFERROR(VLOOKUP(C487,SRA!B:T,18,0),"")</f>
        <v>2591.58</v>
      </c>
      <c r="I487" s="17">
        <f>IFERROR(VLOOKUP(C487,SRA!B:T,19,0),"")</f>
        <v>5739.47</v>
      </c>
      <c r="J487" s="17">
        <f>IFERROR(VLOOKUP(C487,JANEIRO!B:F,3,0),"")</f>
        <v>8742.92</v>
      </c>
      <c r="K487" s="17">
        <f t="shared" si="17"/>
        <v>3490.08</v>
      </c>
      <c r="L487" s="17">
        <f>IFERROR(VLOOKUP(C487,JANEIRO!B:F,5,0),"")</f>
        <v>5252.84</v>
      </c>
    </row>
    <row r="488" spans="2:12">
      <c r="B488" s="19">
        <f t="shared" si="16"/>
        <v>480</v>
      </c>
      <c r="C488" s="19">
        <v>2142</v>
      </c>
      <c r="D488" s="18" t="s">
        <v>121</v>
      </c>
      <c r="E488" s="19" t="str">
        <f>IFERROR(VLOOKUP(C488,SRA!B:I,8,0),"")</f>
        <v>CLT</v>
      </c>
      <c r="F488" s="21" t="s">
        <v>735</v>
      </c>
      <c r="G488" s="19" t="str">
        <f>IFERROR(VLOOKUP(VLOOKUP(C488,SRA!B:F,5,0),FUNÇÃO!A:B,2,0),"")</f>
        <v>OP. PROD. IND. (D)</v>
      </c>
      <c r="H488" s="17">
        <f>IFERROR(VLOOKUP(C488,SRA!B:T,18,0),"")</f>
        <v>4322.01</v>
      </c>
      <c r="I488" s="17">
        <f>IFERROR(VLOOKUP(C488,SRA!B:T,19,0),"")</f>
        <v>0</v>
      </c>
      <c r="J488" s="17">
        <f>IFERROR(VLOOKUP(C488,JANEIRO!B:F,3,0),"")</f>
        <v>8757.86</v>
      </c>
      <c r="K488" s="17">
        <f t="shared" si="17"/>
        <v>7114.7500000000009</v>
      </c>
      <c r="L488" s="17">
        <f>IFERROR(VLOOKUP(C488,JANEIRO!B:F,5,0),"")</f>
        <v>1643.11</v>
      </c>
    </row>
    <row r="489" spans="2:12">
      <c r="B489" s="19">
        <f t="shared" si="16"/>
        <v>481</v>
      </c>
      <c r="C489" s="19">
        <v>3135</v>
      </c>
      <c r="D489" s="18" t="s">
        <v>339</v>
      </c>
      <c r="E489" s="19" t="str">
        <f>IFERROR(VLOOKUP(C489,SRA!B:I,8,0),"")</f>
        <v>CLT</v>
      </c>
      <c r="F489" s="21" t="s">
        <v>735</v>
      </c>
      <c r="G489" s="19" t="str">
        <f>IFERROR(VLOOKUP(VLOOKUP(C489,SRA!B:F,5,0),FUNÇÃO!A:B,2,0),"")</f>
        <v>ANALISTA EM PCP</v>
      </c>
      <c r="H489" s="17">
        <f>IFERROR(VLOOKUP(C489,SRA!B:T,18,0),"")</f>
        <v>2591.58</v>
      </c>
      <c r="I489" s="17">
        <f>IFERROR(VLOOKUP(C489,SRA!B:T,19,0),"")</f>
        <v>1993.92</v>
      </c>
      <c r="J489" s="17">
        <f>IFERROR(VLOOKUP(C489,JANEIRO!B:F,3,0),"")</f>
        <v>8875.66</v>
      </c>
      <c r="K489" s="17">
        <f t="shared" si="17"/>
        <v>8875.66</v>
      </c>
      <c r="L489" s="17">
        <f>IFERROR(VLOOKUP(C489,JANEIRO!B:F,5,0),"")</f>
        <v>0</v>
      </c>
    </row>
    <row r="490" spans="2:12">
      <c r="B490" s="19">
        <f t="shared" si="16"/>
        <v>482</v>
      </c>
      <c r="C490" s="19">
        <v>3167</v>
      </c>
      <c r="D490" s="18" t="s">
        <v>356</v>
      </c>
      <c r="E490" s="19" t="str">
        <f>IFERROR(VLOOKUP(C490,SRA!B:I,8,0),"")</f>
        <v>CLT</v>
      </c>
      <c r="F490" s="21" t="s">
        <v>735</v>
      </c>
      <c r="G490" s="19" t="str">
        <f>IFERROR(VLOOKUP(VLOOKUP(C490,SRA!B:F,5,0),FUNÇÃO!A:B,2,0),"")</f>
        <v>FARMACEUTICO IND</v>
      </c>
      <c r="H490" s="17">
        <f>IFERROR(VLOOKUP(C490,SRA!B:T,18,0),"")</f>
        <v>4511.3</v>
      </c>
      <c r="I490" s="17">
        <f>IFERROR(VLOOKUP(C490,SRA!B:T,19,0),"")</f>
        <v>1993.92</v>
      </c>
      <c r="J490" s="17">
        <f>IFERROR(VLOOKUP(C490,JANEIRO!B:F,3,0),"")</f>
        <v>8935.5</v>
      </c>
      <c r="K490" s="17">
        <f t="shared" si="17"/>
        <v>8702.41</v>
      </c>
      <c r="L490" s="17">
        <f>IFERROR(VLOOKUP(C490,JANEIRO!B:F,5,0),"")</f>
        <v>233.09</v>
      </c>
    </row>
    <row r="491" spans="2:12">
      <c r="B491" s="19">
        <f t="shared" si="16"/>
        <v>483</v>
      </c>
      <c r="C491" s="19">
        <v>2125</v>
      </c>
      <c r="D491" s="18" t="s">
        <v>111</v>
      </c>
      <c r="E491" s="19" t="str">
        <f>IFERROR(VLOOKUP(C491,SRA!B:I,8,0),"")</f>
        <v>CLT</v>
      </c>
      <c r="F491" s="21" t="s">
        <v>735</v>
      </c>
      <c r="G491" s="19" t="str">
        <f>IFERROR(VLOOKUP(VLOOKUP(C491,SRA!B:F,5,0),FUNÇÃO!A:B,2,0),"")</f>
        <v>OP. DE PROD. IND.</v>
      </c>
      <c r="H491" s="17">
        <f>IFERROR(VLOOKUP(C491,SRA!B:T,18,0),"")</f>
        <v>2686.23</v>
      </c>
      <c r="I491" s="17">
        <f>IFERROR(VLOOKUP(C491,SRA!B:T,19,0),"")</f>
        <v>708.95</v>
      </c>
      <c r="J491" s="17">
        <f>IFERROR(VLOOKUP(C491,JANEIRO!B:F,3,0),"")</f>
        <v>9053.81</v>
      </c>
      <c r="K491" s="17">
        <f t="shared" si="17"/>
        <v>4651.3899999999994</v>
      </c>
      <c r="L491" s="17">
        <f>IFERROR(VLOOKUP(C491,JANEIRO!B:F,5,0),"")</f>
        <v>4402.42</v>
      </c>
    </row>
    <row r="492" spans="2:12">
      <c r="B492" s="19">
        <f t="shared" si="16"/>
        <v>484</v>
      </c>
      <c r="C492" s="19">
        <v>2181</v>
      </c>
      <c r="D492" s="18" t="s">
        <v>132</v>
      </c>
      <c r="E492" s="19" t="str">
        <f>IFERROR(VLOOKUP(C492,SRA!B:I,8,0),"")</f>
        <v>CLT</v>
      </c>
      <c r="F492" s="21" t="s">
        <v>735</v>
      </c>
      <c r="G492" s="19" t="str">
        <f>IFERROR(VLOOKUP(VLOOKUP(C492,SRA!B:F,5,0),FUNÇÃO!A:B,2,0),"")</f>
        <v>FARMACEUTICO IND</v>
      </c>
      <c r="H492" s="17">
        <f>IFERROR(VLOOKUP(C492,SRA!B:T,18,0),"")</f>
        <v>9138.1899999999987</v>
      </c>
      <c r="I492" s="17">
        <f>IFERROR(VLOOKUP(C492,SRA!B:T,19,0),"")</f>
        <v>0</v>
      </c>
      <c r="J492" s="17">
        <f>IFERROR(VLOOKUP(C492,JANEIRO!B:F,3,0),"")</f>
        <v>9138.19</v>
      </c>
      <c r="K492" s="17">
        <f t="shared" si="17"/>
        <v>5163.01</v>
      </c>
      <c r="L492" s="17">
        <f>IFERROR(VLOOKUP(C492,JANEIRO!B:F,5,0),"")</f>
        <v>3975.1800000000003</v>
      </c>
    </row>
    <row r="493" spans="2:12">
      <c r="B493" s="19">
        <f t="shared" si="16"/>
        <v>485</v>
      </c>
      <c r="C493" s="19">
        <v>1067</v>
      </c>
      <c r="D493" s="18" t="s">
        <v>20</v>
      </c>
      <c r="E493" s="19" t="str">
        <f>IFERROR(VLOOKUP(C493,SRA!B:I,8,0),"")</f>
        <v>CLT</v>
      </c>
      <c r="F493" s="21" t="s">
        <v>735</v>
      </c>
      <c r="G493" s="19" t="str">
        <f>IFERROR(VLOOKUP(VLOOKUP(C493,SRA!B:F,5,0),FUNÇÃO!A:B,2,0),"")</f>
        <v>OP. DE PROD. IND.</v>
      </c>
      <c r="H493" s="17">
        <f>IFERROR(VLOOKUP(C493,SRA!B:T,18,0),"")</f>
        <v>3808.75</v>
      </c>
      <c r="I493" s="17">
        <f>IFERROR(VLOOKUP(C493,SRA!B:T,19,0),"")</f>
        <v>0</v>
      </c>
      <c r="J493" s="17">
        <f>IFERROR(VLOOKUP(C493,JANEIRO!B:F,3,0),"")</f>
        <v>9605.91</v>
      </c>
      <c r="K493" s="17">
        <f t="shared" si="17"/>
        <v>5176.4399999999996</v>
      </c>
      <c r="L493" s="17">
        <f>IFERROR(VLOOKUP(C493,JANEIRO!B:F,5,0),"")</f>
        <v>4429.47</v>
      </c>
    </row>
    <row r="494" spans="2:12">
      <c r="B494" s="19">
        <f t="shared" si="16"/>
        <v>486</v>
      </c>
      <c r="C494" s="19">
        <v>1337</v>
      </c>
      <c r="D494" s="18" t="s">
        <v>41</v>
      </c>
      <c r="E494" s="19" t="str">
        <f>IFERROR(VLOOKUP(C494,SRA!B:I,8,0),"")</f>
        <v>CLT</v>
      </c>
      <c r="F494" s="21" t="s">
        <v>735</v>
      </c>
      <c r="G494" s="19" t="str">
        <f>IFERROR(VLOOKUP(VLOOKUP(C494,SRA!B:F,5,0),FUNÇÃO!A:B,2,0),"")</f>
        <v>TEC. EM ADM. E FIN.</v>
      </c>
      <c r="H494" s="17">
        <f>IFERROR(VLOOKUP(C494,SRA!B:T,18,0),"")</f>
        <v>3673.5299999999997</v>
      </c>
      <c r="I494" s="17">
        <f>IFERROR(VLOOKUP(C494,SRA!B:T,19,0),"")</f>
        <v>0</v>
      </c>
      <c r="J494" s="17">
        <f>IFERROR(VLOOKUP(C494,JANEIRO!B:F,3,0),"")</f>
        <v>9812.6</v>
      </c>
      <c r="K494" s="17">
        <f t="shared" si="17"/>
        <v>5062.6100000000006</v>
      </c>
      <c r="L494" s="17">
        <f>IFERROR(VLOOKUP(C494,JANEIRO!B:F,5,0),"")</f>
        <v>4749.99</v>
      </c>
    </row>
    <row r="495" spans="2:12">
      <c r="B495" s="19">
        <f t="shared" si="16"/>
        <v>487</v>
      </c>
      <c r="C495" s="19">
        <v>1994</v>
      </c>
      <c r="D495" s="18" t="s">
        <v>91</v>
      </c>
      <c r="E495" s="19" t="str">
        <f>IFERROR(VLOOKUP(C495,SRA!B:I,8,0),"")</f>
        <v>CLT</v>
      </c>
      <c r="F495" s="21" t="s">
        <v>735</v>
      </c>
      <c r="G495" s="19" t="str">
        <f>IFERROR(VLOOKUP(VLOOKUP(C495,SRA!B:F,5,0),FUNÇÃO!A:B,2,0),"")</f>
        <v>TEC. EM OPTICA</v>
      </c>
      <c r="H495" s="17">
        <f>IFERROR(VLOOKUP(C495,SRA!B:T,18,0),"")</f>
        <v>3716.7</v>
      </c>
      <c r="I495" s="17">
        <f>IFERROR(VLOOKUP(C495,SRA!B:T,19,0),"")</f>
        <v>0</v>
      </c>
      <c r="J495" s="17">
        <f>IFERROR(VLOOKUP(C495,JANEIRO!B:F,3,0),"")</f>
        <v>9911.2000000000007</v>
      </c>
      <c r="K495" s="17">
        <f t="shared" si="17"/>
        <v>5091.8700000000008</v>
      </c>
      <c r="L495" s="17">
        <f>IFERROR(VLOOKUP(C495,JANEIRO!B:F,5,0),"")</f>
        <v>4819.33</v>
      </c>
    </row>
    <row r="496" spans="2:12">
      <c r="B496" s="19">
        <f t="shared" si="16"/>
        <v>488</v>
      </c>
      <c r="C496" s="19">
        <v>1980</v>
      </c>
      <c r="D496" s="18" t="s">
        <v>89</v>
      </c>
      <c r="E496" s="19" t="str">
        <f>IFERROR(VLOOKUP(C496,SRA!B:I,8,0),"")</f>
        <v>CLT</v>
      </c>
      <c r="F496" s="21" t="s">
        <v>735</v>
      </c>
      <c r="G496" s="19" t="str">
        <f>IFERROR(VLOOKUP(VLOOKUP(C496,SRA!B:F,5,0),FUNÇÃO!A:B,2,0),"")</f>
        <v>TEC.EM MAN. MEC. IND</v>
      </c>
      <c r="H496" s="17">
        <f>IFERROR(VLOOKUP(C496,SRA!B:T,18,0),"")</f>
        <v>9963.84</v>
      </c>
      <c r="I496" s="17">
        <f>IFERROR(VLOOKUP(C496,SRA!B:T,19,0),"")</f>
        <v>0</v>
      </c>
      <c r="J496" s="17">
        <f>IFERROR(VLOOKUP(C496,JANEIRO!B:F,3,0),"")</f>
        <v>9963.84</v>
      </c>
      <c r="K496" s="17">
        <f t="shared" si="17"/>
        <v>3739.12</v>
      </c>
      <c r="L496" s="17">
        <f>IFERROR(VLOOKUP(C496,JANEIRO!B:F,5,0),"")</f>
        <v>6224.72</v>
      </c>
    </row>
    <row r="497" spans="2:12">
      <c r="B497" s="19">
        <f t="shared" si="16"/>
        <v>489</v>
      </c>
      <c r="C497" s="19">
        <v>2339</v>
      </c>
      <c r="D497" s="18" t="s">
        <v>141</v>
      </c>
      <c r="E497" s="19" t="str">
        <f>IFERROR(VLOOKUP(C497,SRA!B:I,8,0),"")</f>
        <v>CLT</v>
      </c>
      <c r="F497" s="21" t="s">
        <v>735</v>
      </c>
      <c r="G497" s="19" t="str">
        <f>IFERROR(VLOOKUP(VLOOKUP(C497,SRA!B:F,5,0),FUNÇÃO!A:B,2,0),"")</f>
        <v>FARMACEUTICO IND</v>
      </c>
      <c r="H497" s="17">
        <f>IFERROR(VLOOKUP(C497,SRA!B:T,18,0),"")</f>
        <v>7467.52</v>
      </c>
      <c r="I497" s="17">
        <f>IFERROR(VLOOKUP(C497,SRA!B:T,19,0),"")</f>
        <v>0</v>
      </c>
      <c r="J497" s="17">
        <f>IFERROR(VLOOKUP(C497,JANEIRO!B:F,3,0),"")</f>
        <v>9985.4699999999993</v>
      </c>
      <c r="K497" s="17">
        <f t="shared" si="17"/>
        <v>9985.4699999999993</v>
      </c>
      <c r="L497" s="17">
        <f>IFERROR(VLOOKUP(C497,JANEIRO!B:F,5,0),"")</f>
        <v>0</v>
      </c>
    </row>
    <row r="498" spans="2:12">
      <c r="B498" s="19">
        <f t="shared" si="16"/>
        <v>490</v>
      </c>
      <c r="C498" s="19">
        <v>2343</v>
      </c>
      <c r="D498" s="18" t="s">
        <v>143</v>
      </c>
      <c r="E498" s="19" t="str">
        <f>IFERROR(VLOOKUP(C498,SRA!B:I,8,0),"")</f>
        <v>CLT</v>
      </c>
      <c r="F498" s="21" t="s">
        <v>735</v>
      </c>
      <c r="G498" s="19" t="str">
        <f>IFERROR(VLOOKUP(VLOOKUP(C498,SRA!B:F,5,0),FUNÇÃO!A:B,2,0),"")</f>
        <v>FARMACEUTICO IND</v>
      </c>
      <c r="H498" s="17">
        <f>IFERROR(VLOOKUP(C498,SRA!B:T,18,0),"")</f>
        <v>7467.52</v>
      </c>
      <c r="I498" s="17">
        <f>IFERROR(VLOOKUP(C498,SRA!B:T,19,0),"")</f>
        <v>0</v>
      </c>
      <c r="J498" s="17">
        <f>IFERROR(VLOOKUP(C498,JANEIRO!B:F,3,0),"")</f>
        <v>9985.4699999999993</v>
      </c>
      <c r="K498" s="17">
        <f t="shared" si="17"/>
        <v>9985.4699999999993</v>
      </c>
      <c r="L498" s="17">
        <f>IFERROR(VLOOKUP(C498,JANEIRO!B:F,5,0),"")</f>
        <v>0</v>
      </c>
    </row>
    <row r="499" spans="2:12">
      <c r="B499" s="19">
        <f t="shared" si="16"/>
        <v>491</v>
      </c>
      <c r="C499" s="19">
        <v>3234</v>
      </c>
      <c r="D499" s="18" t="s">
        <v>380</v>
      </c>
      <c r="E499" s="19" t="str">
        <f>IFERROR(VLOOKUP(C499,SRA!B:I,8,0),"")</f>
        <v>CLT</v>
      </c>
      <c r="F499" s="21" t="s">
        <v>735</v>
      </c>
      <c r="G499" s="19" t="str">
        <f>IFERROR(VLOOKUP(VLOOKUP(C499,SRA!B:F,5,0),FUNÇÃO!A:B,2,0),"")</f>
        <v>ANA MANUT ELET IND</v>
      </c>
      <c r="H499" s="17">
        <f>IFERROR(VLOOKUP(C499,SRA!B:T,18,0),"")</f>
        <v>2591.58</v>
      </c>
      <c r="I499" s="17">
        <f>IFERROR(VLOOKUP(C499,SRA!B:T,19,0),"")</f>
        <v>1993.92</v>
      </c>
      <c r="J499" s="17">
        <f>IFERROR(VLOOKUP(C499,JANEIRO!B:F,3,0),"")</f>
        <v>9997.73</v>
      </c>
      <c r="K499" s="17">
        <f t="shared" si="17"/>
        <v>8768.0299999999988</v>
      </c>
      <c r="L499" s="17">
        <f>IFERROR(VLOOKUP(C499,JANEIRO!B:F,5,0),"")</f>
        <v>1229.7</v>
      </c>
    </row>
    <row r="500" spans="2:12">
      <c r="B500" s="19">
        <f t="shared" si="16"/>
        <v>492</v>
      </c>
      <c r="C500" s="19">
        <v>2344</v>
      </c>
      <c r="D500" s="18" t="s">
        <v>144</v>
      </c>
      <c r="E500" s="19" t="str">
        <f>IFERROR(VLOOKUP(C500,SRA!B:I,8,0),"")</f>
        <v>CLT</v>
      </c>
      <c r="F500" s="21" t="s">
        <v>735</v>
      </c>
      <c r="G500" s="19" t="str">
        <f>IFERROR(VLOOKUP(VLOOKUP(C500,SRA!B:F,5,0),FUNÇÃO!A:B,2,0),"")</f>
        <v>ANALISTA QUALI IND</v>
      </c>
      <c r="H500" s="17">
        <f>IFERROR(VLOOKUP(C500,SRA!B:T,18,0),"")</f>
        <v>4511.3</v>
      </c>
      <c r="I500" s="17">
        <f>IFERROR(VLOOKUP(C500,SRA!B:T,19,0),"")</f>
        <v>5739.47</v>
      </c>
      <c r="J500" s="17">
        <f>IFERROR(VLOOKUP(C500,JANEIRO!B:F,3,0),"")</f>
        <v>10250.77</v>
      </c>
      <c r="K500" s="17">
        <f t="shared" si="17"/>
        <v>2442.25</v>
      </c>
      <c r="L500" s="17">
        <f>IFERROR(VLOOKUP(C500,JANEIRO!B:F,5,0),"")</f>
        <v>7808.52</v>
      </c>
    </row>
    <row r="501" spans="2:12">
      <c r="B501" s="19">
        <f t="shared" si="16"/>
        <v>493</v>
      </c>
      <c r="C501" s="19">
        <v>2161</v>
      </c>
      <c r="D501" s="18" t="s">
        <v>131</v>
      </c>
      <c r="E501" s="19" t="str">
        <f>IFERROR(VLOOKUP(C501,SRA!B:I,8,0),"")</f>
        <v>CLT</v>
      </c>
      <c r="F501" s="21" t="s">
        <v>735</v>
      </c>
      <c r="G501" s="19" t="str">
        <f>IFERROR(VLOOKUP(VLOOKUP(C501,SRA!B:F,5,0),FUNÇÃO!A:B,2,0),"")</f>
        <v>OP. PROD. IND. (D)</v>
      </c>
      <c r="H501" s="17">
        <f>IFERROR(VLOOKUP(C501,SRA!B:T,18,0),"")</f>
        <v>3716.7</v>
      </c>
      <c r="I501" s="17">
        <f>IFERROR(VLOOKUP(C501,SRA!B:T,19,0),"")</f>
        <v>0</v>
      </c>
      <c r="J501" s="17">
        <f>IFERROR(VLOOKUP(C501,JANEIRO!B:F,3,0),"")</f>
        <v>10666.64</v>
      </c>
      <c r="K501" s="17">
        <f t="shared" si="17"/>
        <v>6197.74</v>
      </c>
      <c r="L501" s="17">
        <f>IFERROR(VLOOKUP(C501,JANEIRO!B:F,5,0),"")</f>
        <v>4468.8999999999996</v>
      </c>
    </row>
    <row r="502" spans="2:12">
      <c r="B502" s="19">
        <f t="shared" si="16"/>
        <v>494</v>
      </c>
      <c r="C502" s="19">
        <v>2791</v>
      </c>
      <c r="D502" s="18" t="s">
        <v>236</v>
      </c>
      <c r="E502" s="19" t="str">
        <f>IFERROR(VLOOKUP(C502,SRA!B:I,8,0),"")</f>
        <v>CLT</v>
      </c>
      <c r="F502" s="21" t="s">
        <v>735</v>
      </c>
      <c r="G502" s="19" t="str">
        <f>IFERROR(VLOOKUP(VLOOKUP(C502,SRA!B:F,5,0),FUNÇÃO!A:B,2,0),"")</f>
        <v>FARMACEUTICO IND</v>
      </c>
      <c r="H502" s="17">
        <f>IFERROR(VLOOKUP(C502,SRA!B:T,18,0),"")</f>
        <v>4511.3</v>
      </c>
      <c r="I502" s="17">
        <f>IFERROR(VLOOKUP(C502,SRA!B:T,19,0),"")</f>
        <v>1993.92</v>
      </c>
      <c r="J502" s="17">
        <f>IFERROR(VLOOKUP(C502,JANEIRO!B:F,3,0),"")</f>
        <v>10893.82</v>
      </c>
      <c r="K502" s="17">
        <f t="shared" si="17"/>
        <v>8756.66</v>
      </c>
      <c r="L502" s="17">
        <f>IFERROR(VLOOKUP(C502,JANEIRO!B:F,5,0),"")</f>
        <v>2137.16</v>
      </c>
    </row>
    <row r="503" spans="2:12">
      <c r="B503" s="19">
        <f t="shared" si="16"/>
        <v>495</v>
      </c>
      <c r="C503" s="19">
        <v>1126</v>
      </c>
      <c r="D503" s="18" t="s">
        <v>25</v>
      </c>
      <c r="E503" s="19" t="str">
        <f>IFERROR(VLOOKUP(C503,SRA!B:I,8,0),"")</f>
        <v>CLT</v>
      </c>
      <c r="F503" s="21" t="s">
        <v>735</v>
      </c>
      <c r="G503" s="19" t="str">
        <f>IFERROR(VLOOKUP(VLOOKUP(C503,SRA!B:F,5,0),FUNÇÃO!A:B,2,0),"")</f>
        <v>TEC. EM ADM. E FIN.</v>
      </c>
      <c r="H503" s="17">
        <f>IFERROR(VLOOKUP(C503,SRA!B:T,18,0),"")</f>
        <v>5083.4799999999996</v>
      </c>
      <c r="I503" s="17">
        <f>IFERROR(VLOOKUP(C503,SRA!B:T,19,0),"")</f>
        <v>0</v>
      </c>
      <c r="J503" s="17">
        <f>IFERROR(VLOOKUP(C503,JANEIRO!B:F,3,0),"")</f>
        <v>11861.45</v>
      </c>
      <c r="K503" s="17">
        <f t="shared" si="17"/>
        <v>6955.8600000000006</v>
      </c>
      <c r="L503" s="17">
        <f>IFERROR(VLOOKUP(C503,JANEIRO!B:F,5,0),"")</f>
        <v>4905.59</v>
      </c>
    </row>
    <row r="504" spans="2:12">
      <c r="B504" s="19">
        <f t="shared" si="16"/>
        <v>496</v>
      </c>
      <c r="C504" s="19">
        <v>2342</v>
      </c>
      <c r="D504" s="18" t="s">
        <v>142</v>
      </c>
      <c r="E504" s="19" t="str">
        <f>IFERROR(VLOOKUP(C504,SRA!B:I,8,0),"")</f>
        <v>CLT</v>
      </c>
      <c r="F504" s="21" t="s">
        <v>735</v>
      </c>
      <c r="G504" s="19" t="str">
        <f>IFERROR(VLOOKUP(VLOOKUP(C504,SRA!B:F,5,0),FUNÇÃO!A:B,2,0),"")</f>
        <v>FARMACEUTICO IND</v>
      </c>
      <c r="H504" s="17">
        <f>IFERROR(VLOOKUP(C504,SRA!B:T,18,0),"")</f>
        <v>4511.3</v>
      </c>
      <c r="I504" s="17">
        <f>IFERROR(VLOOKUP(C504,SRA!B:T,19,0),"")</f>
        <v>1993.92</v>
      </c>
      <c r="J504" s="17">
        <f>IFERROR(VLOOKUP(C504,JANEIRO!B:F,3,0),"")</f>
        <v>12373.63</v>
      </c>
      <c r="K504" s="17">
        <f t="shared" si="17"/>
        <v>8702.41</v>
      </c>
      <c r="L504" s="17">
        <f>IFERROR(VLOOKUP(C504,JANEIRO!B:F,5,0),"")</f>
        <v>3671.22</v>
      </c>
    </row>
    <row r="505" spans="2:12">
      <c r="B505" s="19">
        <f t="shared" si="16"/>
        <v>497</v>
      </c>
      <c r="C505" s="19">
        <v>1221</v>
      </c>
      <c r="D505" s="18" t="s">
        <v>30</v>
      </c>
      <c r="E505" s="19" t="str">
        <f>IFERROR(VLOOKUP(C505,SRA!B:I,8,0),"")</f>
        <v>CLT</v>
      </c>
      <c r="F505" s="21" t="s">
        <v>735</v>
      </c>
      <c r="G505" s="19" t="str">
        <f>IFERROR(VLOOKUP(VLOOKUP(C505,SRA!B:F,5,0),FUNÇÃO!A:B,2,0),"")</f>
        <v>ANALISTA EM PCP</v>
      </c>
      <c r="H505" s="17">
        <f>IFERROR(VLOOKUP(C505,SRA!B:T,18,0),"")</f>
        <v>7540.2999999999993</v>
      </c>
      <c r="I505" s="17">
        <f>IFERROR(VLOOKUP(C505,SRA!B:T,19,0),"")</f>
        <v>0</v>
      </c>
      <c r="J505" s="17">
        <f>IFERROR(VLOOKUP(C505,JANEIRO!B:F,3,0),"")</f>
        <v>12567.16</v>
      </c>
      <c r="K505" s="17">
        <f t="shared" si="17"/>
        <v>10097.619999999999</v>
      </c>
      <c r="L505" s="17">
        <f>IFERROR(VLOOKUP(C505,JANEIRO!B:F,5,0),"")</f>
        <v>2469.54</v>
      </c>
    </row>
    <row r="506" spans="2:12">
      <c r="B506" s="19">
        <f t="shared" si="16"/>
        <v>498</v>
      </c>
      <c r="C506" s="19">
        <v>2063</v>
      </c>
      <c r="D506" s="18" t="s">
        <v>100</v>
      </c>
      <c r="E506" s="19" t="str">
        <f>IFERROR(VLOOKUP(C506,SRA!B:I,8,0),"")</f>
        <v>CLT</v>
      </c>
      <c r="F506" s="21" t="s">
        <v>735</v>
      </c>
      <c r="G506" s="19" t="str">
        <f>IFERROR(VLOOKUP(VLOOKUP(C506,SRA!B:F,5,0),FUNÇÃO!A:B,2,0),"")</f>
        <v>ANA MANUT ELET IND</v>
      </c>
      <c r="H506" s="17">
        <f>IFERROR(VLOOKUP(C506,SRA!B:T,18,0),"")</f>
        <v>11790.32</v>
      </c>
      <c r="I506" s="17">
        <f>IFERROR(VLOOKUP(C506,SRA!B:T,19,0),"")</f>
        <v>0</v>
      </c>
      <c r="J506" s="17">
        <f>IFERROR(VLOOKUP(C506,JANEIRO!B:F,3,0),"")</f>
        <v>12838.35</v>
      </c>
      <c r="K506" s="17">
        <f t="shared" si="17"/>
        <v>5976.9800000000005</v>
      </c>
      <c r="L506" s="17">
        <f>IFERROR(VLOOKUP(C506,JANEIRO!B:F,5,0),"")</f>
        <v>6861.37</v>
      </c>
    </row>
    <row r="507" spans="2:12">
      <c r="B507" s="19">
        <f t="shared" si="16"/>
        <v>499</v>
      </c>
      <c r="C507" s="19">
        <v>2382</v>
      </c>
      <c r="D507" s="18" t="s">
        <v>149</v>
      </c>
      <c r="E507" s="19" t="str">
        <f>IFERROR(VLOOKUP(C507,SRA!B:I,8,0),"")</f>
        <v>CLT</v>
      </c>
      <c r="F507" s="21" t="s">
        <v>735</v>
      </c>
      <c r="G507" s="19" t="str">
        <f>IFERROR(VLOOKUP(VLOOKUP(C507,SRA!B:F,5,0),FUNÇÃO!A:B,2,0),"")</f>
        <v>FARMACEUTICO IND</v>
      </c>
      <c r="H507" s="17">
        <f>IFERROR(VLOOKUP(C507,SRA!B:T,18,0),"")</f>
        <v>4511.3</v>
      </c>
      <c r="I507" s="17">
        <f>IFERROR(VLOOKUP(C507,SRA!B:T,19,0),"")</f>
        <v>5739.47</v>
      </c>
      <c r="J507" s="17">
        <f>IFERROR(VLOOKUP(C507,JANEIRO!B:F,3,0),"")</f>
        <v>13696.47</v>
      </c>
      <c r="K507" s="17">
        <f t="shared" si="17"/>
        <v>13696.47</v>
      </c>
      <c r="L507" s="17">
        <f>IFERROR(VLOOKUP(C507,JANEIRO!B:F,5,0),"")</f>
        <v>0</v>
      </c>
    </row>
    <row r="508" spans="2:12">
      <c r="B508" s="19">
        <f t="shared" si="16"/>
        <v>500</v>
      </c>
      <c r="C508" s="19">
        <v>2415</v>
      </c>
      <c r="D508" s="18" t="s">
        <v>155</v>
      </c>
      <c r="E508" s="19" t="str">
        <f>IFERROR(VLOOKUP(C508,SRA!B:I,8,0),"")</f>
        <v>CLT</v>
      </c>
      <c r="F508" s="21" t="s">
        <v>735</v>
      </c>
      <c r="G508" s="19" t="str">
        <f>IFERROR(VLOOKUP(VLOOKUP(C508,SRA!B:F,5,0),FUNÇÃO!A:B,2,0),"")</f>
        <v>FARMACEUTICO IND</v>
      </c>
      <c r="H508" s="17">
        <f>IFERROR(VLOOKUP(C508,SRA!B:T,18,0),"")</f>
        <v>4511.3</v>
      </c>
      <c r="I508" s="17">
        <f>IFERROR(VLOOKUP(C508,SRA!B:T,19,0),"")</f>
        <v>5739.47</v>
      </c>
      <c r="J508" s="17">
        <f>IFERROR(VLOOKUP(C508,JANEIRO!B:F,3,0),"")</f>
        <v>13696.47</v>
      </c>
      <c r="K508" s="17">
        <f t="shared" si="17"/>
        <v>13696.47</v>
      </c>
      <c r="L508" s="17">
        <f>IFERROR(VLOOKUP(C508,JANEIRO!B:F,5,0),"")</f>
        <v>0</v>
      </c>
    </row>
    <row r="509" spans="2:12">
      <c r="B509" s="19">
        <f t="shared" si="16"/>
        <v>501</v>
      </c>
      <c r="C509" s="19">
        <v>1427</v>
      </c>
      <c r="D509" s="18" t="s">
        <v>47</v>
      </c>
      <c r="E509" s="19" t="str">
        <f>IFERROR(VLOOKUP(C509,SRA!B:I,8,0),"")</f>
        <v>CLT</v>
      </c>
      <c r="F509" s="21" t="s">
        <v>735</v>
      </c>
      <c r="G509" s="19" t="str">
        <f>IFERROR(VLOOKUP(VLOOKUP(C509,SRA!B:F,5,0),FUNÇÃO!A:B,2,0),"")</f>
        <v>FARMACEUTICO IND</v>
      </c>
      <c r="H509" s="17">
        <f>IFERROR(VLOOKUP(C509,SRA!B:T,18,0),"")</f>
        <v>10574.35</v>
      </c>
      <c r="I509" s="17">
        <f>IFERROR(VLOOKUP(C509,SRA!B:T,19,0),"")</f>
        <v>0</v>
      </c>
      <c r="J509" s="17">
        <f>IFERROR(VLOOKUP(C509,JANEIRO!B:F,3,0),"")</f>
        <v>14129.95</v>
      </c>
      <c r="K509" s="17">
        <f t="shared" si="17"/>
        <v>14129.95</v>
      </c>
      <c r="L509" s="17">
        <f>IFERROR(VLOOKUP(C509,JANEIRO!B:F,5,0),"")</f>
        <v>0</v>
      </c>
    </row>
    <row r="510" spans="2:12">
      <c r="B510" s="19">
        <f t="shared" si="16"/>
        <v>502</v>
      </c>
      <c r="C510" s="19">
        <v>1263</v>
      </c>
      <c r="D510" s="18" t="s">
        <v>34</v>
      </c>
      <c r="E510" s="19" t="str">
        <f>IFERROR(VLOOKUP(C510,SRA!B:I,8,0),"")</f>
        <v>CLT</v>
      </c>
      <c r="F510" s="21" t="s">
        <v>735</v>
      </c>
      <c r="G510" s="19" t="str">
        <f>IFERROR(VLOOKUP(VLOOKUP(C510,SRA!B:F,5,0),FUNÇÃO!A:B,2,0),"")</f>
        <v>FARMACEUTICO IND</v>
      </c>
      <c r="H510" s="17">
        <f>IFERROR(VLOOKUP(C510,SRA!B:T,18,0),"")</f>
        <v>10574.35</v>
      </c>
      <c r="I510" s="17">
        <f>IFERROR(VLOOKUP(C510,SRA!B:T,19,0),"")</f>
        <v>0</v>
      </c>
      <c r="J510" s="17">
        <f>IFERROR(VLOOKUP(C510,JANEIRO!B:F,3,0),"")</f>
        <v>14684.67</v>
      </c>
      <c r="K510" s="17">
        <f t="shared" si="17"/>
        <v>14684.67</v>
      </c>
      <c r="L510" s="17">
        <f>IFERROR(VLOOKUP(C510,JANEIRO!B:F,5,0),"")</f>
        <v>0</v>
      </c>
    </row>
    <row r="511" spans="2:12">
      <c r="B511" s="19">
        <f t="shared" si="16"/>
        <v>503</v>
      </c>
      <c r="C511" s="19">
        <v>3158</v>
      </c>
      <c r="D511" s="18" t="s">
        <v>351</v>
      </c>
      <c r="E511" s="19" t="str">
        <f>IFERROR(VLOOKUP(C511,SRA!B:I,8,0),"")</f>
        <v>CLT</v>
      </c>
      <c r="F511" s="21" t="s">
        <v>735</v>
      </c>
      <c r="G511" s="19" t="str">
        <f>IFERROR(VLOOKUP(VLOOKUP(C511,SRA!B:F,5,0),FUNÇÃO!A:B,2,0),"")</f>
        <v>FARMACEUTICO IND</v>
      </c>
      <c r="H511" s="17">
        <f>IFERROR(VLOOKUP(C511,SRA!B:T,18,0),"")</f>
        <v>4511.3</v>
      </c>
      <c r="I511" s="17">
        <f>IFERROR(VLOOKUP(C511,SRA!B:T,19,0),"")</f>
        <v>0</v>
      </c>
      <c r="J511" s="17">
        <f>IFERROR(VLOOKUP(C511,JANEIRO!B:F,3,0),"")</f>
        <v>14792.52</v>
      </c>
      <c r="K511" s="17">
        <f t="shared" si="17"/>
        <v>7474.3600000000006</v>
      </c>
      <c r="L511" s="17">
        <f>IFERROR(VLOOKUP(C511,JANEIRO!B:F,5,0),"")</f>
        <v>7318.16</v>
      </c>
    </row>
    <row r="512" spans="2:12">
      <c r="B512" s="19">
        <f t="shared" si="16"/>
        <v>504</v>
      </c>
      <c r="C512" s="19">
        <v>1927</v>
      </c>
      <c r="D512" s="18" t="s">
        <v>86</v>
      </c>
      <c r="E512" s="19" t="str">
        <f>IFERROR(VLOOKUP(C512,SRA!B:I,8,0),"")</f>
        <v>CLT</v>
      </c>
      <c r="F512" s="21" t="s">
        <v>735</v>
      </c>
      <c r="G512" s="19" t="str">
        <f>IFERROR(VLOOKUP(VLOOKUP(C512,SRA!B:F,5,0),FUNÇÃO!A:B,2,0),"")</f>
        <v>OP. DE PROD. IND.</v>
      </c>
      <c r="H512" s="17">
        <f>IFERROR(VLOOKUP(C512,SRA!B:T,18,0),"")</f>
        <v>4254.1100000000006</v>
      </c>
      <c r="I512" s="17">
        <f>IFERROR(VLOOKUP(C512,SRA!B:T,19,0),"")</f>
        <v>0</v>
      </c>
      <c r="J512" s="17">
        <f>IFERROR(VLOOKUP(C512,JANEIRO!B:F,3,0),"")</f>
        <v>14855.4</v>
      </c>
      <c r="K512" s="17">
        <f t="shared" si="17"/>
        <v>6783.24</v>
      </c>
      <c r="L512" s="17">
        <f>IFERROR(VLOOKUP(C512,JANEIRO!B:F,5,0),"")</f>
        <v>8072.16</v>
      </c>
    </row>
    <row r="513" spans="2:12">
      <c r="B513" s="19">
        <f t="shared" si="16"/>
        <v>505</v>
      </c>
      <c r="C513" s="19">
        <v>2819</v>
      </c>
      <c r="D513" s="18" t="s">
        <v>242</v>
      </c>
      <c r="E513" s="19" t="str">
        <f>IFERROR(VLOOKUP(C513,SRA!B:I,8,0),"")</f>
        <v>CLT</v>
      </c>
      <c r="F513" s="21" t="s">
        <v>735</v>
      </c>
      <c r="G513" s="19" t="str">
        <f>IFERROR(VLOOKUP(VLOOKUP(C513,SRA!B:F,5,0),FUNÇÃO!A:B,2,0),"")</f>
        <v>TEC. EM ADM. E FIN.</v>
      </c>
      <c r="H513" s="17">
        <f>IFERROR(VLOOKUP(C513,SRA!B:T,18,0),"")</f>
        <v>1564</v>
      </c>
      <c r="I513" s="17">
        <f>IFERROR(VLOOKUP(C513,SRA!B:T,19,0),"")</f>
        <v>1993.92</v>
      </c>
      <c r="J513" s="17">
        <f>IFERROR(VLOOKUP(C513,JANEIRO!B:F,3,0),"")</f>
        <v>14900.68</v>
      </c>
      <c r="K513" s="17">
        <f t="shared" si="17"/>
        <v>10860.84</v>
      </c>
      <c r="L513" s="17">
        <f>IFERROR(VLOOKUP(C513,JANEIRO!B:F,5,0),"")</f>
        <v>4039.84</v>
      </c>
    </row>
    <row r="514" spans="2:12">
      <c r="B514" s="19">
        <f t="shared" si="16"/>
        <v>506</v>
      </c>
      <c r="C514" s="19">
        <v>2069</v>
      </c>
      <c r="D514" s="18" t="s">
        <v>101</v>
      </c>
      <c r="E514" s="19" t="str">
        <f>IFERROR(VLOOKUP(C514,SRA!B:I,8,0),"")</f>
        <v>CLT</v>
      </c>
      <c r="F514" s="21" t="s">
        <v>735</v>
      </c>
      <c r="G514" s="19" t="str">
        <f>IFERROR(VLOOKUP(VLOOKUP(C514,SRA!B:F,5,0),FUNÇÃO!A:B,2,0),"")</f>
        <v>FARMACEUTICO IND</v>
      </c>
      <c r="H514" s="17">
        <f>IFERROR(VLOOKUP(C514,SRA!B:T,18,0),"")</f>
        <v>15036.16</v>
      </c>
      <c r="I514" s="17">
        <f>IFERROR(VLOOKUP(C514,SRA!B:T,19,0),"")</f>
        <v>0</v>
      </c>
      <c r="J514" s="17">
        <f>IFERROR(VLOOKUP(C514,JANEIRO!B:F,3,0),"")</f>
        <v>15036.16</v>
      </c>
      <c r="K514" s="17">
        <f t="shared" si="17"/>
        <v>5019.7299999999996</v>
      </c>
      <c r="L514" s="17">
        <f>IFERROR(VLOOKUP(C514,JANEIRO!B:F,5,0),"")</f>
        <v>10016.43</v>
      </c>
    </row>
    <row r="515" spans="2:12">
      <c r="B515" s="19">
        <f t="shared" si="16"/>
        <v>507</v>
      </c>
      <c r="C515" s="19">
        <v>3028</v>
      </c>
      <c r="D515" s="18" t="s">
        <v>315</v>
      </c>
      <c r="E515" s="19" t="str">
        <f>IFERROR(VLOOKUP(C515,SRA!B:I,8,0),"")</f>
        <v>CLT</v>
      </c>
      <c r="F515" s="21" t="s">
        <v>735</v>
      </c>
      <c r="G515" s="19" t="str">
        <f>IFERROR(VLOOKUP(VLOOKUP(C515,SRA!B:F,5,0),FUNÇÃO!A:B,2,0),"")</f>
        <v>ANALISTA QUALI IND</v>
      </c>
      <c r="H515" s="17">
        <f>IFERROR(VLOOKUP(C515,SRA!B:T,18,0),"")</f>
        <v>4511.3</v>
      </c>
      <c r="I515" s="17">
        <f>IFERROR(VLOOKUP(C515,SRA!B:T,19,0),"")</f>
        <v>1993.92</v>
      </c>
      <c r="J515" s="17">
        <f>IFERROR(VLOOKUP(C515,JANEIRO!B:F,3,0),"")</f>
        <v>15702.59</v>
      </c>
      <c r="K515" s="17">
        <f t="shared" si="17"/>
        <v>8702.41</v>
      </c>
      <c r="L515" s="17">
        <f>IFERROR(VLOOKUP(C515,JANEIRO!B:F,5,0),"")</f>
        <v>7000.18</v>
      </c>
    </row>
    <row r="516" spans="2:12">
      <c r="B516" s="19">
        <f t="shared" si="16"/>
        <v>508</v>
      </c>
      <c r="C516" s="19">
        <v>1051</v>
      </c>
      <c r="D516" s="18" t="s">
        <v>18</v>
      </c>
      <c r="E516" s="19" t="str">
        <f>IFERROR(VLOOKUP(C516,SRA!B:I,8,0),"")</f>
        <v>CLT</v>
      </c>
      <c r="F516" s="21" t="s">
        <v>735</v>
      </c>
      <c r="G516" s="19" t="str">
        <f>IFERROR(VLOOKUP(VLOOKUP(C516,SRA!B:F,5,0),FUNÇÃO!A:B,2,0),"")</f>
        <v>ANALISTA EM PCP</v>
      </c>
      <c r="H516" s="17">
        <f>IFERROR(VLOOKUP(C516,SRA!B:T,18,0),"")</f>
        <v>15924</v>
      </c>
      <c r="I516" s="17">
        <f>IFERROR(VLOOKUP(C516,SRA!B:T,19,0),"")</f>
        <v>0</v>
      </c>
      <c r="J516" s="17">
        <f>IFERROR(VLOOKUP(C516,JANEIRO!B:F,3,0),"")</f>
        <v>15924</v>
      </c>
      <c r="K516" s="17">
        <f t="shared" si="17"/>
        <v>5375.880000000001</v>
      </c>
      <c r="L516" s="17">
        <f>IFERROR(VLOOKUP(C516,JANEIRO!B:F,5,0),"")</f>
        <v>10548.119999999999</v>
      </c>
    </row>
    <row r="517" spans="2:12">
      <c r="B517" s="19">
        <f t="shared" si="16"/>
        <v>509</v>
      </c>
      <c r="C517" s="19">
        <v>2627</v>
      </c>
      <c r="D517" s="18" t="s">
        <v>448</v>
      </c>
      <c r="E517" s="19" t="str">
        <f>IFERROR(VLOOKUP(C517,SRA!B:I,8,0),"")</f>
        <v>CLT</v>
      </c>
      <c r="F517" s="21" t="s">
        <v>735</v>
      </c>
      <c r="G517" s="19" t="str">
        <f>IFERROR(VLOOKUP(VLOOKUP(C517,SRA!B:F,5,0),FUNÇÃO!A:B,2,0),"")</f>
        <v>ANA ASS FARMACEUTICA</v>
      </c>
      <c r="H517" s="17">
        <f>IFERROR(VLOOKUP(C517,SRA!B:T,18,0),"")</f>
        <v>4020.44</v>
      </c>
      <c r="I517" s="17">
        <f>IFERROR(VLOOKUP(C517,SRA!B:T,19,0),"")</f>
        <v>0</v>
      </c>
      <c r="J517" s="17">
        <f>IFERROR(VLOOKUP(C517,JANEIRO!B:F,3,0),"")</f>
        <v>16643.34</v>
      </c>
      <c r="K517" s="17">
        <f t="shared" si="17"/>
        <v>9625.92</v>
      </c>
      <c r="L517" s="17">
        <f>IFERROR(VLOOKUP(C517,JANEIRO!B:F,5,0),"")</f>
        <v>7017.42</v>
      </c>
    </row>
    <row r="518" spans="2:12">
      <c r="B518" s="19">
        <f t="shared" si="16"/>
        <v>510</v>
      </c>
      <c r="C518" s="19">
        <v>2474</v>
      </c>
      <c r="D518" s="18" t="s">
        <v>168</v>
      </c>
      <c r="E518" s="19" t="str">
        <f>IFERROR(VLOOKUP(C518,SRA!B:I,8,0),"")</f>
        <v>CLT</v>
      </c>
      <c r="F518" s="21" t="s">
        <v>735</v>
      </c>
      <c r="G518" s="19" t="str">
        <f>IFERROR(VLOOKUP(VLOOKUP(C518,SRA!B:F,5,0),FUNÇÃO!A:B,2,0),"")</f>
        <v>FARMACEUTICO IND</v>
      </c>
      <c r="H518" s="17">
        <f>IFERROR(VLOOKUP(C518,SRA!B:T,18,0),"")</f>
        <v>4511.3</v>
      </c>
      <c r="I518" s="17">
        <f>IFERROR(VLOOKUP(C518,SRA!B:T,19,0),"")</f>
        <v>6245.89</v>
      </c>
      <c r="J518" s="17">
        <f>IFERROR(VLOOKUP(C518,JANEIRO!B:F,3,0),"")</f>
        <v>16773.09</v>
      </c>
      <c r="K518" s="17">
        <f t="shared" si="17"/>
        <v>14409</v>
      </c>
      <c r="L518" s="17">
        <f>IFERROR(VLOOKUP(C518,JANEIRO!B:F,5,0),"")</f>
        <v>2364.09</v>
      </c>
    </row>
    <row r="519" spans="2:12">
      <c r="B519" s="19">
        <f t="shared" si="16"/>
        <v>511</v>
      </c>
      <c r="C519" s="19">
        <v>2420</v>
      </c>
      <c r="D519" s="18" t="s">
        <v>157</v>
      </c>
      <c r="E519" s="19" t="str">
        <f>IFERROR(VLOOKUP(C519,SRA!B:I,8,0),"")</f>
        <v>CLT</v>
      </c>
      <c r="F519" s="21" t="s">
        <v>735</v>
      </c>
      <c r="G519" s="19" t="str">
        <f>IFERROR(VLOOKUP(VLOOKUP(C519,SRA!B:F,5,0),FUNÇÃO!A:B,2,0),"")</f>
        <v>FARMACEUTICO IND</v>
      </c>
      <c r="H519" s="17">
        <f>IFERROR(VLOOKUP(C519,SRA!B:T,18,0),"")</f>
        <v>4511.3</v>
      </c>
      <c r="I519" s="17">
        <f>IFERROR(VLOOKUP(C519,SRA!B:T,19,0),"")</f>
        <v>5739.47</v>
      </c>
      <c r="J519" s="17">
        <f>IFERROR(VLOOKUP(C519,JANEIRO!B:F,3,0),"")</f>
        <v>16803.599999999999</v>
      </c>
      <c r="K519" s="17">
        <f t="shared" si="17"/>
        <v>16569.509999999998</v>
      </c>
      <c r="L519" s="17">
        <f>IFERROR(VLOOKUP(C519,JANEIRO!B:F,5,0),"")</f>
        <v>234.09</v>
      </c>
    </row>
    <row r="520" spans="2:12">
      <c r="B520" s="19">
        <f t="shared" si="16"/>
        <v>512</v>
      </c>
      <c r="C520" s="19">
        <v>2998</v>
      </c>
      <c r="D520" s="18" t="s">
        <v>303</v>
      </c>
      <c r="E520" s="19" t="str">
        <f>IFERROR(VLOOKUP(C520,SRA!B:I,8,0),"")</f>
        <v>CLT</v>
      </c>
      <c r="F520" s="21" t="s">
        <v>735</v>
      </c>
      <c r="G520" s="19" t="str">
        <f>IFERROR(VLOOKUP(VLOOKUP(C520,SRA!B:F,5,0),FUNÇÃO!A:B,2,0),"")</f>
        <v>ANALISTA QUALI IND</v>
      </c>
      <c r="H520" s="17">
        <f>IFERROR(VLOOKUP(C520,SRA!B:T,18,0),"")</f>
        <v>4511.3</v>
      </c>
      <c r="I520" s="17">
        <f>IFERROR(VLOOKUP(C520,SRA!B:T,19,0),"")</f>
        <v>5739.47</v>
      </c>
      <c r="J520" s="17">
        <f>IFERROR(VLOOKUP(C520,JANEIRO!B:F,3,0),"")</f>
        <v>17346.490000000002</v>
      </c>
      <c r="K520" s="17">
        <f t="shared" si="17"/>
        <v>13860.730000000001</v>
      </c>
      <c r="L520" s="17">
        <f>IFERROR(VLOOKUP(C520,JANEIRO!B:F,5,0),"")</f>
        <v>3485.76</v>
      </c>
    </row>
    <row r="521" spans="2:12">
      <c r="B521" s="19">
        <f t="shared" si="16"/>
        <v>513</v>
      </c>
      <c r="C521" s="19">
        <v>2137</v>
      </c>
      <c r="D521" s="18" t="s">
        <v>119</v>
      </c>
      <c r="E521" s="19" t="str">
        <f>IFERROR(VLOOKUP(C521,SRA!B:I,8,0),"")</f>
        <v>CLT</v>
      </c>
      <c r="F521" s="21" t="s">
        <v>735</v>
      </c>
      <c r="G521" s="19" t="str">
        <f>IFERROR(VLOOKUP(VLOOKUP(C521,SRA!B:F,5,0),FUNÇÃO!A:B,2,0),"")</f>
        <v>ANALISTA CONTABIL</v>
      </c>
      <c r="H521" s="17">
        <f>IFERROR(VLOOKUP(C521,SRA!B:T,18,0),"")</f>
        <v>6737.4</v>
      </c>
      <c r="I521" s="17">
        <f>IFERROR(VLOOKUP(C521,SRA!B:T,19,0),"")</f>
        <v>3057.34</v>
      </c>
      <c r="J521" s="17">
        <f>IFERROR(VLOOKUP(C521,JANEIRO!B:F,3,0),"")</f>
        <v>17456.91</v>
      </c>
      <c r="K521" s="17">
        <f t="shared" si="17"/>
        <v>14352.52</v>
      </c>
      <c r="L521" s="17">
        <f>IFERROR(VLOOKUP(C521,JANEIRO!B:F,5,0),"")</f>
        <v>3104.39</v>
      </c>
    </row>
    <row r="522" spans="2:12">
      <c r="B522" s="19">
        <f t="shared" si="16"/>
        <v>514</v>
      </c>
      <c r="C522" s="19">
        <v>3175</v>
      </c>
      <c r="D522" s="18" t="s">
        <v>362</v>
      </c>
      <c r="E522" s="19" t="str">
        <f>IFERROR(VLOOKUP(C522,SRA!B:I,8,0),"")</f>
        <v>CLT</v>
      </c>
      <c r="F522" s="21" t="s">
        <v>735</v>
      </c>
      <c r="G522" s="19" t="str">
        <f>IFERROR(VLOOKUP(VLOOKUP(C522,SRA!B:F,5,0),FUNÇÃO!A:B,2,0),"")</f>
        <v>FARMACEUTICO IND</v>
      </c>
      <c r="H522" s="17">
        <f>IFERROR(VLOOKUP(C522,SRA!B:T,18,0),"")</f>
        <v>4511.3</v>
      </c>
      <c r="I522" s="17">
        <f>IFERROR(VLOOKUP(C522,SRA!B:T,19,0),"")</f>
        <v>1993.92</v>
      </c>
      <c r="J522" s="17">
        <f>IFERROR(VLOOKUP(C522,JANEIRO!B:F,3,0),"")</f>
        <v>18344.740000000002</v>
      </c>
      <c r="K522" s="17">
        <f t="shared" si="17"/>
        <v>9199.0300000000025</v>
      </c>
      <c r="L522" s="17">
        <f>IFERROR(VLOOKUP(C522,JANEIRO!B:F,5,0),"")</f>
        <v>9145.7099999999991</v>
      </c>
    </row>
    <row r="523" spans="2:12">
      <c r="B523" s="19">
        <f t="shared" ref="B523:B526" si="18">B522+1</f>
        <v>515</v>
      </c>
      <c r="C523" s="19">
        <v>2015</v>
      </c>
      <c r="D523" s="18" t="s">
        <v>95</v>
      </c>
      <c r="E523" s="19" t="str">
        <f>IFERROR(VLOOKUP(C523,SRA!B:I,8,0),"")</f>
        <v>CLT</v>
      </c>
      <c r="F523" s="21" t="s">
        <v>735</v>
      </c>
      <c r="G523" s="19" t="str">
        <f>IFERROR(VLOOKUP(VLOOKUP(C523,SRA!B:F,5,0),FUNÇÃO!A:B,2,0),"")</f>
        <v>OP. DE PROD. IND.</v>
      </c>
      <c r="H523" s="17">
        <f>IFERROR(VLOOKUP(C523,SRA!B:T,18,0),"")</f>
        <v>8326.76</v>
      </c>
      <c r="I523" s="17">
        <f>IFERROR(VLOOKUP(C523,SRA!B:T,19,0),"")</f>
        <v>0</v>
      </c>
      <c r="J523" s="17">
        <f>IFERROR(VLOOKUP(C523,JANEIRO!B:F,3,0),"")</f>
        <v>19429.11</v>
      </c>
      <c r="K523" s="17">
        <f t="shared" si="17"/>
        <v>11176.130000000001</v>
      </c>
      <c r="L523" s="17">
        <f>IFERROR(VLOOKUP(C523,JANEIRO!B:F,5,0),"")</f>
        <v>8252.98</v>
      </c>
    </row>
    <row r="524" spans="2:12">
      <c r="B524" s="19">
        <f t="shared" si="18"/>
        <v>516</v>
      </c>
      <c r="C524" s="19">
        <v>1921</v>
      </c>
      <c r="D524" s="18" t="s">
        <v>84</v>
      </c>
      <c r="E524" s="19" t="str">
        <f>IFERROR(VLOOKUP(C524,SRA!B:I,8,0),"")</f>
        <v>CLT</v>
      </c>
      <c r="F524" s="21" t="s">
        <v>735</v>
      </c>
      <c r="G524" s="19" t="str">
        <f>IFERROR(VLOOKUP(VLOOKUP(C524,SRA!B:F,5,0),FUNÇÃO!A:B,2,0),"")</f>
        <v>FARMACEUTICO IND</v>
      </c>
      <c r="H524" s="17">
        <f>IFERROR(VLOOKUP(C524,SRA!B:T,18,0),"")</f>
        <v>9378.64</v>
      </c>
      <c r="I524" s="17">
        <f>IFERROR(VLOOKUP(C524,SRA!B:T,19,0),"")</f>
        <v>0</v>
      </c>
      <c r="J524" s="17">
        <f>IFERROR(VLOOKUP(C524,JANEIRO!B:F,3,0),"")</f>
        <v>25009.97</v>
      </c>
      <c r="K524" s="17">
        <f t="shared" si="17"/>
        <v>12643.7</v>
      </c>
      <c r="L524" s="17">
        <f>IFERROR(VLOOKUP(C524,JANEIRO!B:F,5,0),"")</f>
        <v>12366.27</v>
      </c>
    </row>
    <row r="525" spans="2:12">
      <c r="B525" s="19">
        <f t="shared" si="18"/>
        <v>517</v>
      </c>
      <c r="C525" s="19">
        <v>1413</v>
      </c>
      <c r="D525" s="18" t="s">
        <v>45</v>
      </c>
      <c r="E525" s="19" t="str">
        <f>IFERROR(VLOOKUP(C525,SRA!B:I,8,0),"")</f>
        <v>CLT</v>
      </c>
      <c r="F525" s="21" t="s">
        <v>735</v>
      </c>
      <c r="G525" s="19" t="str">
        <f>IFERROR(VLOOKUP(VLOOKUP(C525,SRA!B:F,5,0),FUNÇÃO!A:B,2,0),"")</f>
        <v>FARMACEUTICO IND</v>
      </c>
      <c r="H525" s="17">
        <f>IFERROR(VLOOKUP(C525,SRA!B:T,18,0),"")</f>
        <v>19831.09</v>
      </c>
      <c r="I525" s="17">
        <f>IFERROR(VLOOKUP(C525,SRA!B:T,19,0),"")</f>
        <v>0</v>
      </c>
      <c r="J525" s="17">
        <f>IFERROR(VLOOKUP(C525,JANEIRO!B:F,3,0),"")</f>
        <v>26514.89</v>
      </c>
      <c r="K525" s="17">
        <f t="shared" si="17"/>
        <v>26514.89</v>
      </c>
      <c r="L525" s="17">
        <f>IFERROR(VLOOKUP(C525,JANEIRO!B:F,5,0),"")</f>
        <v>0</v>
      </c>
    </row>
    <row r="526" spans="2:12">
      <c r="B526" s="19">
        <f t="shared" si="18"/>
        <v>518</v>
      </c>
      <c r="C526" s="19">
        <v>1267</v>
      </c>
      <c r="D526" s="18" t="s">
        <v>35</v>
      </c>
      <c r="E526" s="19" t="str">
        <f>IFERROR(VLOOKUP(C526,SRA!B:I,8,0),"")</f>
        <v>CLT</v>
      </c>
      <c r="F526" s="21" t="s">
        <v>735</v>
      </c>
      <c r="G526" s="19" t="str">
        <f>IFERROR(VLOOKUP(VLOOKUP(C526,SRA!B:F,5,0),FUNÇÃO!A:B,2,0),"")</f>
        <v>FARMACEUTICO IND</v>
      </c>
      <c r="H526" s="17">
        <f>IFERROR(VLOOKUP(C526,SRA!B:T,18,0),"")</f>
        <v>16262.650000000001</v>
      </c>
      <c r="I526" s="17">
        <f>IFERROR(VLOOKUP(C526,SRA!B:T,19,0),"")</f>
        <v>0</v>
      </c>
      <c r="J526" s="17">
        <f>IFERROR(VLOOKUP(C526,JANEIRO!B:F,3,0),"")</f>
        <v>37946.18</v>
      </c>
      <c r="K526" s="17">
        <f t="shared" ref="K526:K589" si="19">J526-L526</f>
        <v>21756.97</v>
      </c>
      <c r="L526" s="17">
        <f>IFERROR(VLOOKUP(C526,JANEIRO!B:F,5,0),"")</f>
        <v>16189.21</v>
      </c>
    </row>
    <row r="527" spans="2:12" s="23" customFormat="1" ht="13.5">
      <c r="B527" s="28" t="s">
        <v>738</v>
      </c>
      <c r="C527" s="28"/>
      <c r="D527" s="28"/>
      <c r="E527" s="28"/>
      <c r="F527" s="28"/>
      <c r="G527" s="28"/>
      <c r="H527" s="24">
        <f>SUM(H9:H526)</f>
        <v>1174817.5299999998</v>
      </c>
      <c r="I527" s="24">
        <f t="shared" ref="I527:L527" si="20">SUM(I9:I526)</f>
        <v>411864.02999999956</v>
      </c>
      <c r="J527" s="24">
        <f t="shared" si="20"/>
        <v>2210185.3999999985</v>
      </c>
      <c r="K527" s="24">
        <f t="shared" si="20"/>
        <v>1293886.5799999989</v>
      </c>
      <c r="L527" s="24">
        <f t="shared" si="20"/>
        <v>916298.82</v>
      </c>
    </row>
  </sheetData>
  <sortState ref="C9:L72">
    <sortCondition ref="C9:C72"/>
  </sortState>
  <mergeCells count="2">
    <mergeCell ref="B527:G527"/>
    <mergeCell ref="E2:I4"/>
  </mergeCells>
  <conditionalFormatting sqref="C1:C1048576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68" min="1" max="11" man="1"/>
    <brk id="128" min="1" max="11" man="1"/>
    <brk id="187" min="1" max="11" man="1"/>
    <brk id="245" min="1" max="11" man="1"/>
    <brk id="305" min="1" max="11" man="1"/>
    <brk id="364" min="1" max="11" man="1"/>
    <brk id="423" min="1" max="11" man="1"/>
    <brk id="483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20" t="s">
        <v>554</v>
      </c>
      <c r="B1" s="20"/>
    </row>
    <row r="3" spans="1:2" ht="15">
      <c r="A3" s="20" t="s">
        <v>555</v>
      </c>
      <c r="B3" s="20" t="s">
        <v>556</v>
      </c>
    </row>
    <row r="4" spans="1:2" ht="15">
      <c r="A4" s="20">
        <v>1002</v>
      </c>
      <c r="B4" s="20" t="s">
        <v>557</v>
      </c>
    </row>
    <row r="5" spans="1:2" ht="15">
      <c r="A5" s="20">
        <v>1006</v>
      </c>
      <c r="B5" s="20" t="s">
        <v>558</v>
      </c>
    </row>
    <row r="6" spans="1:2" ht="15">
      <c r="A6" s="20">
        <v>1011</v>
      </c>
      <c r="B6" s="20" t="s">
        <v>545</v>
      </c>
    </row>
    <row r="7" spans="1:2" ht="15">
      <c r="A7" s="20">
        <v>1013</v>
      </c>
      <c r="B7" s="20" t="s">
        <v>559</v>
      </c>
    </row>
    <row r="8" spans="1:2" ht="15">
      <c r="A8" s="20">
        <v>1014</v>
      </c>
      <c r="B8" s="20" t="s">
        <v>560</v>
      </c>
    </row>
    <row r="9" spans="1:2" ht="15">
      <c r="A9" s="20">
        <v>1019</v>
      </c>
      <c r="B9" s="20" t="s">
        <v>561</v>
      </c>
    </row>
    <row r="10" spans="1:2" ht="15">
      <c r="A10" s="20">
        <v>1020</v>
      </c>
      <c r="B10" s="20" t="s">
        <v>562</v>
      </c>
    </row>
    <row r="11" spans="1:2" ht="15">
      <c r="A11" s="20">
        <v>1037</v>
      </c>
      <c r="B11" s="20" t="s">
        <v>563</v>
      </c>
    </row>
    <row r="12" spans="1:2" ht="15">
      <c r="A12" s="20">
        <v>1040</v>
      </c>
      <c r="B12" s="20" t="s">
        <v>564</v>
      </c>
    </row>
    <row r="13" spans="1:2" ht="15">
      <c r="A13" s="20">
        <v>1043</v>
      </c>
      <c r="B13" s="20" t="s">
        <v>565</v>
      </c>
    </row>
    <row r="14" spans="1:2" ht="15">
      <c r="A14" s="20">
        <v>1047</v>
      </c>
      <c r="B14" s="20" t="s">
        <v>566</v>
      </c>
    </row>
    <row r="15" spans="1:2" ht="15">
      <c r="A15" s="20">
        <v>1048</v>
      </c>
      <c r="B15" s="20" t="s">
        <v>567</v>
      </c>
    </row>
    <row r="16" spans="1:2" ht="15">
      <c r="A16" s="20">
        <v>1049</v>
      </c>
      <c r="B16" s="20" t="s">
        <v>568</v>
      </c>
    </row>
    <row r="17" spans="1:2" ht="15">
      <c r="A17" s="20">
        <v>1050</v>
      </c>
      <c r="B17" s="20" t="s">
        <v>569</v>
      </c>
    </row>
    <row r="18" spans="1:2" ht="15">
      <c r="A18" s="20">
        <v>1059</v>
      </c>
      <c r="B18" s="20" t="s">
        <v>570</v>
      </c>
    </row>
    <row r="19" spans="1:2" ht="15">
      <c r="A19" s="20">
        <v>1063</v>
      </c>
      <c r="B19" s="20" t="s">
        <v>571</v>
      </c>
    </row>
    <row r="20" spans="1:2" ht="15">
      <c r="A20" s="20">
        <v>1074</v>
      </c>
      <c r="B20" s="20" t="s">
        <v>572</v>
      </c>
    </row>
    <row r="21" spans="1:2" ht="15">
      <c r="A21" s="20">
        <v>1088</v>
      </c>
      <c r="B21" s="20" t="s">
        <v>573</v>
      </c>
    </row>
    <row r="22" spans="1:2" ht="15">
      <c r="A22" s="20">
        <v>1091</v>
      </c>
      <c r="B22" s="20" t="s">
        <v>574</v>
      </c>
    </row>
    <row r="23" spans="1:2" ht="15">
      <c r="A23" s="20">
        <v>1094</v>
      </c>
      <c r="B23" s="20" t="s">
        <v>575</v>
      </c>
    </row>
    <row r="24" spans="1:2" ht="15">
      <c r="A24" s="20">
        <v>1096</v>
      </c>
      <c r="B24" s="20" t="s">
        <v>576</v>
      </c>
    </row>
    <row r="25" spans="1:2" ht="15">
      <c r="A25" s="20">
        <v>1099</v>
      </c>
      <c r="B25" s="20" t="s">
        <v>577</v>
      </c>
    </row>
    <row r="26" spans="1:2" ht="15">
      <c r="A26" s="20">
        <v>1100</v>
      </c>
      <c r="B26" s="20" t="s">
        <v>578</v>
      </c>
    </row>
    <row r="27" spans="1:2" ht="15">
      <c r="A27" s="20">
        <v>1101</v>
      </c>
      <c r="B27" s="20" t="s">
        <v>579</v>
      </c>
    </row>
    <row r="28" spans="1:2" ht="15">
      <c r="A28" s="20">
        <v>1102</v>
      </c>
      <c r="B28" s="20" t="s">
        <v>580</v>
      </c>
    </row>
    <row r="29" spans="1:2" ht="15">
      <c r="A29" s="20">
        <v>1103</v>
      </c>
      <c r="B29" s="20" t="s">
        <v>581</v>
      </c>
    </row>
    <row r="30" spans="1:2" ht="15">
      <c r="A30" s="20">
        <v>1113</v>
      </c>
      <c r="B30" s="20" t="s">
        <v>582</v>
      </c>
    </row>
    <row r="31" spans="1:2" ht="15">
      <c r="A31" s="20">
        <v>1115</v>
      </c>
      <c r="B31" s="20" t="s">
        <v>583</v>
      </c>
    </row>
    <row r="32" spans="1:2" ht="15">
      <c r="A32" s="20">
        <v>1124</v>
      </c>
      <c r="B32" s="20" t="s">
        <v>584</v>
      </c>
    </row>
    <row r="33" spans="1:2" ht="15">
      <c r="A33" s="20">
        <v>1127</v>
      </c>
      <c r="B33" s="20" t="s">
        <v>585</v>
      </c>
    </row>
    <row r="34" spans="1:2" ht="15">
      <c r="A34" s="20">
        <v>1129</v>
      </c>
      <c r="B34" s="20" t="s">
        <v>586</v>
      </c>
    </row>
    <row r="35" spans="1:2" ht="15">
      <c r="A35" s="20">
        <v>1131</v>
      </c>
      <c r="B35" s="20" t="s">
        <v>587</v>
      </c>
    </row>
    <row r="36" spans="1:2" ht="15">
      <c r="A36" s="20">
        <v>1132</v>
      </c>
      <c r="B36" s="20" t="s">
        <v>588</v>
      </c>
    </row>
    <row r="37" spans="1:2" ht="15">
      <c r="A37" s="20">
        <v>1133</v>
      </c>
      <c r="B37" s="20" t="s">
        <v>589</v>
      </c>
    </row>
    <row r="38" spans="1:2" ht="15">
      <c r="A38" s="20">
        <v>1134</v>
      </c>
      <c r="B38" s="20" t="s">
        <v>590</v>
      </c>
    </row>
    <row r="39" spans="1:2" ht="15">
      <c r="A39" s="20">
        <v>1135</v>
      </c>
      <c r="B39" s="20" t="s">
        <v>591</v>
      </c>
    </row>
    <row r="40" spans="1:2" ht="15">
      <c r="A40" s="20">
        <v>1136</v>
      </c>
      <c r="B40" s="20" t="s">
        <v>592</v>
      </c>
    </row>
    <row r="41" spans="1:2" ht="15">
      <c r="A41" s="20">
        <v>1137</v>
      </c>
      <c r="B41" s="20" t="s">
        <v>593</v>
      </c>
    </row>
    <row r="42" spans="1:2" ht="15">
      <c r="A42" s="20">
        <v>1138</v>
      </c>
      <c r="B42" s="20" t="s">
        <v>594</v>
      </c>
    </row>
    <row r="43" spans="1:2" ht="15">
      <c r="A43" s="20">
        <v>1139</v>
      </c>
      <c r="B43" s="20" t="s">
        <v>595</v>
      </c>
    </row>
    <row r="44" spans="1:2" ht="15">
      <c r="A44" s="20">
        <v>1140</v>
      </c>
      <c r="B44" s="20" t="s">
        <v>596</v>
      </c>
    </row>
    <row r="45" spans="1:2" ht="15">
      <c r="A45" s="20">
        <v>1142</v>
      </c>
      <c r="B45" s="20" t="s">
        <v>597</v>
      </c>
    </row>
    <row r="46" spans="1:2" ht="15">
      <c r="A46" s="20">
        <v>1143</v>
      </c>
      <c r="B46" s="20" t="s">
        <v>598</v>
      </c>
    </row>
    <row r="47" spans="1:2" ht="15">
      <c r="A47" s="20">
        <v>1144</v>
      </c>
      <c r="B47" s="20" t="s">
        <v>599</v>
      </c>
    </row>
    <row r="48" spans="1:2" ht="15">
      <c r="A48" s="20">
        <v>1145</v>
      </c>
      <c r="B48" s="20" t="s">
        <v>600</v>
      </c>
    </row>
    <row r="49" spans="1:2" ht="15">
      <c r="A49" s="20">
        <v>1146</v>
      </c>
      <c r="B49" s="20" t="s">
        <v>601</v>
      </c>
    </row>
    <row r="50" spans="1:2" ht="15">
      <c r="A50" s="20">
        <v>1147</v>
      </c>
      <c r="B50" s="20" t="s">
        <v>602</v>
      </c>
    </row>
    <row r="51" spans="1:2" ht="15">
      <c r="A51" s="20">
        <v>1148</v>
      </c>
      <c r="B51" s="20" t="s">
        <v>603</v>
      </c>
    </row>
    <row r="52" spans="1:2" ht="15">
      <c r="A52" s="20">
        <v>1149</v>
      </c>
      <c r="B52" s="20" t="s">
        <v>604</v>
      </c>
    </row>
    <row r="53" spans="1:2" ht="15">
      <c r="A53" s="20">
        <v>1150</v>
      </c>
      <c r="B53" s="20" t="s">
        <v>605</v>
      </c>
    </row>
    <row r="54" spans="1:2" ht="15">
      <c r="A54" s="20">
        <v>1151</v>
      </c>
      <c r="B54" s="20" t="s">
        <v>606</v>
      </c>
    </row>
    <row r="55" spans="1:2" ht="15">
      <c r="A55" s="20">
        <v>1152</v>
      </c>
      <c r="B55" s="20" t="s">
        <v>607</v>
      </c>
    </row>
    <row r="56" spans="1:2" ht="15">
      <c r="A56" s="20">
        <v>1153</v>
      </c>
      <c r="B56" s="20" t="s">
        <v>608</v>
      </c>
    </row>
    <row r="57" spans="1:2" ht="15">
      <c r="A57" s="20">
        <v>1154</v>
      </c>
      <c r="B57" s="20" t="s">
        <v>609</v>
      </c>
    </row>
    <row r="58" spans="1:2" ht="15">
      <c r="A58" s="20">
        <v>1155</v>
      </c>
      <c r="B58" s="20" t="s">
        <v>610</v>
      </c>
    </row>
    <row r="59" spans="1:2" ht="15">
      <c r="A59" s="20">
        <v>1156</v>
      </c>
      <c r="B59" s="20" t="s">
        <v>611</v>
      </c>
    </row>
    <row r="60" spans="1:2" ht="15">
      <c r="A60" s="20">
        <v>1157</v>
      </c>
      <c r="B60" s="20" t="s">
        <v>612</v>
      </c>
    </row>
    <row r="61" spans="1:2" ht="15">
      <c r="A61" s="20">
        <v>1158</v>
      </c>
      <c r="B61" s="20" t="s">
        <v>613</v>
      </c>
    </row>
    <row r="62" spans="1:2" ht="15">
      <c r="A62" s="20">
        <v>1159</v>
      </c>
      <c r="B62" s="20" t="s">
        <v>614</v>
      </c>
    </row>
    <row r="63" spans="1:2" ht="15">
      <c r="A63" s="20">
        <v>1160</v>
      </c>
      <c r="B63" s="20" t="s">
        <v>615</v>
      </c>
    </row>
    <row r="64" spans="1:2" ht="15">
      <c r="A64" s="20">
        <v>1161</v>
      </c>
      <c r="B64" s="20" t="s">
        <v>616</v>
      </c>
    </row>
    <row r="65" spans="1:2" ht="15">
      <c r="A65" s="20">
        <v>1162</v>
      </c>
      <c r="B65" s="20" t="s">
        <v>617</v>
      </c>
    </row>
    <row r="66" spans="1:2" ht="15">
      <c r="A66" s="20">
        <v>1163</v>
      </c>
      <c r="B66" s="20" t="s">
        <v>618</v>
      </c>
    </row>
    <row r="67" spans="1:2" ht="15">
      <c r="A67" s="20">
        <v>1164</v>
      </c>
      <c r="B67" s="20" t="s">
        <v>619</v>
      </c>
    </row>
    <row r="68" spans="1:2" ht="15">
      <c r="A68" s="20">
        <v>1165</v>
      </c>
      <c r="B68" s="20" t="s">
        <v>620</v>
      </c>
    </row>
    <row r="69" spans="1:2" ht="15">
      <c r="A69" s="20">
        <v>1166</v>
      </c>
      <c r="B69" s="20" t="s">
        <v>621</v>
      </c>
    </row>
    <row r="70" spans="1:2" ht="15">
      <c r="A70" s="20">
        <v>1167</v>
      </c>
      <c r="B70" s="20" t="s">
        <v>622</v>
      </c>
    </row>
    <row r="71" spans="1:2" ht="15">
      <c r="A71" s="20">
        <v>1168</v>
      </c>
      <c r="B71" s="20" t="s">
        <v>623</v>
      </c>
    </row>
    <row r="72" spans="1:2" ht="15">
      <c r="A72" s="20">
        <v>1169</v>
      </c>
      <c r="B72" s="20" t="s">
        <v>624</v>
      </c>
    </row>
    <row r="73" spans="1:2" ht="15">
      <c r="A73" s="20">
        <v>1170</v>
      </c>
      <c r="B73" s="20" t="s">
        <v>625</v>
      </c>
    </row>
    <row r="74" spans="1:2" ht="15">
      <c r="A74" s="20">
        <v>1171</v>
      </c>
      <c r="B74" s="20" t="s">
        <v>626</v>
      </c>
    </row>
    <row r="75" spans="1:2" ht="15">
      <c r="A75" s="20">
        <v>1172</v>
      </c>
      <c r="B75" s="20" t="s">
        <v>627</v>
      </c>
    </row>
    <row r="76" spans="1:2" ht="15">
      <c r="A76" s="20">
        <v>1173</v>
      </c>
      <c r="B76" s="20" t="s">
        <v>628</v>
      </c>
    </row>
    <row r="77" spans="1:2" ht="15">
      <c r="A77" s="20">
        <v>1174</v>
      </c>
      <c r="B77" s="20" t="s">
        <v>629</v>
      </c>
    </row>
    <row r="78" spans="1:2" ht="15">
      <c r="A78" s="20">
        <v>1175</v>
      </c>
      <c r="B78" s="20" t="s">
        <v>630</v>
      </c>
    </row>
    <row r="79" spans="1:2" ht="15">
      <c r="A79" s="20">
        <v>1176</v>
      </c>
      <c r="B79" s="20" t="s">
        <v>631</v>
      </c>
    </row>
    <row r="80" spans="1:2" ht="15">
      <c r="A80" s="20">
        <v>1177</v>
      </c>
      <c r="B80" s="20" t="s">
        <v>632</v>
      </c>
    </row>
    <row r="81" spans="1:2" ht="15">
      <c r="A81" s="20">
        <v>1178</v>
      </c>
      <c r="B81" s="20" t="s">
        <v>633</v>
      </c>
    </row>
    <row r="82" spans="1:2" ht="15">
      <c r="A82" s="20">
        <v>1179</v>
      </c>
      <c r="B82" s="20" t="s">
        <v>634</v>
      </c>
    </row>
    <row r="83" spans="1:2" ht="15">
      <c r="A83" s="20">
        <v>1180</v>
      </c>
      <c r="B83" s="20" t="s">
        <v>635</v>
      </c>
    </row>
    <row r="84" spans="1:2" ht="15">
      <c r="A84" s="20">
        <v>1181</v>
      </c>
      <c r="B84" s="20" t="s">
        <v>636</v>
      </c>
    </row>
    <row r="85" spans="1:2" ht="15">
      <c r="A85" s="20">
        <v>1182</v>
      </c>
      <c r="B85" s="20" t="s">
        <v>637</v>
      </c>
    </row>
    <row r="86" spans="1:2" ht="15">
      <c r="A86" s="20">
        <v>1183</v>
      </c>
      <c r="B86" s="20" t="s">
        <v>638</v>
      </c>
    </row>
    <row r="87" spans="1:2" ht="15">
      <c r="A87" s="20">
        <v>1184</v>
      </c>
      <c r="B87" s="20" t="s">
        <v>639</v>
      </c>
    </row>
    <row r="88" spans="1:2" ht="15">
      <c r="A88" s="20">
        <v>1185</v>
      </c>
      <c r="B88" s="20" t="s">
        <v>640</v>
      </c>
    </row>
    <row r="89" spans="1:2" ht="15">
      <c r="A89" s="20">
        <v>1186</v>
      </c>
      <c r="B89" s="20" t="s">
        <v>641</v>
      </c>
    </row>
    <row r="90" spans="1:2" ht="15">
      <c r="A90" s="20">
        <v>1187</v>
      </c>
      <c r="B90" s="20" t="s">
        <v>642</v>
      </c>
    </row>
    <row r="91" spans="1:2" ht="15">
      <c r="A91" s="20">
        <v>1188</v>
      </c>
      <c r="B91" s="20" t="s">
        <v>643</v>
      </c>
    </row>
    <row r="92" spans="1:2" ht="15">
      <c r="A92" s="20">
        <v>1189</v>
      </c>
      <c r="B92" s="20" t="s">
        <v>644</v>
      </c>
    </row>
    <row r="93" spans="1:2" ht="15">
      <c r="A93" s="20">
        <v>1190</v>
      </c>
      <c r="B93" s="20" t="s">
        <v>645</v>
      </c>
    </row>
    <row r="94" spans="1:2" ht="15">
      <c r="A94" s="20">
        <v>1191</v>
      </c>
      <c r="B94" s="20" t="s">
        <v>646</v>
      </c>
    </row>
    <row r="95" spans="1:2" ht="15">
      <c r="A95" s="20">
        <v>1192</v>
      </c>
      <c r="B95" s="20" t="s">
        <v>647</v>
      </c>
    </row>
    <row r="96" spans="1:2" ht="15">
      <c r="A96" s="20">
        <v>1193</v>
      </c>
      <c r="B96" s="20" t="s">
        <v>648</v>
      </c>
    </row>
    <row r="97" spans="1:2" ht="15">
      <c r="A97" s="20">
        <v>1194</v>
      </c>
      <c r="B97" s="20" t="s">
        <v>649</v>
      </c>
    </row>
    <row r="98" spans="1:2" ht="15">
      <c r="A98" s="20">
        <v>1195</v>
      </c>
      <c r="B98" s="20" t="s">
        <v>650</v>
      </c>
    </row>
    <row r="99" spans="1:2" ht="15">
      <c r="A99" s="20">
        <v>1220</v>
      </c>
      <c r="B99" s="20" t="s">
        <v>651</v>
      </c>
    </row>
    <row r="100" spans="1:2" ht="15">
      <c r="A100" s="20">
        <v>1230</v>
      </c>
      <c r="B100" s="20" t="s">
        <v>652</v>
      </c>
    </row>
    <row r="101" spans="1:2" ht="15">
      <c r="A101" s="20">
        <v>1231</v>
      </c>
      <c r="B101" s="20" t="s">
        <v>653</v>
      </c>
    </row>
    <row r="102" spans="1:2" ht="15">
      <c r="A102" s="20">
        <v>1232</v>
      </c>
      <c r="B102" s="20" t="s">
        <v>654</v>
      </c>
    </row>
    <row r="103" spans="1:2" ht="15">
      <c r="A103" s="20">
        <v>1233</v>
      </c>
      <c r="B103" s="20" t="s">
        <v>655</v>
      </c>
    </row>
    <row r="104" spans="1:2" ht="15">
      <c r="A104" s="20">
        <v>1234</v>
      </c>
      <c r="B104" s="20" t="s">
        <v>656</v>
      </c>
    </row>
    <row r="105" spans="1:2" ht="15">
      <c r="A105" s="20">
        <v>1235</v>
      </c>
      <c r="B105" s="20" t="s">
        <v>657</v>
      </c>
    </row>
    <row r="106" spans="1:2" ht="15">
      <c r="A106" s="20">
        <v>1236</v>
      </c>
      <c r="B106" s="20" t="s">
        <v>658</v>
      </c>
    </row>
    <row r="107" spans="1:2" ht="15">
      <c r="A107" s="20">
        <v>1237</v>
      </c>
      <c r="B107" s="20" t="s">
        <v>659</v>
      </c>
    </row>
    <row r="108" spans="1:2" ht="15">
      <c r="A108" s="20">
        <v>1238</v>
      </c>
      <c r="B108" s="20" t="s">
        <v>660</v>
      </c>
    </row>
    <row r="109" spans="1:2" ht="15">
      <c r="A109" s="20">
        <v>1239</v>
      </c>
      <c r="B109" s="20" t="s">
        <v>661</v>
      </c>
    </row>
    <row r="110" spans="1:2" ht="15">
      <c r="A110" s="20">
        <v>1240</v>
      </c>
      <c r="B110" s="20" t="s">
        <v>662</v>
      </c>
    </row>
    <row r="111" spans="1:2" ht="15">
      <c r="A111" s="20">
        <v>1241</v>
      </c>
      <c r="B111" s="20" t="s">
        <v>663</v>
      </c>
    </row>
    <row r="112" spans="1:2" ht="15">
      <c r="A112" s="20">
        <v>1242</v>
      </c>
      <c r="B112" s="20" t="s">
        <v>664</v>
      </c>
    </row>
    <row r="113" spans="1:2" ht="15">
      <c r="A113" s="20">
        <v>1243</v>
      </c>
      <c r="B113" s="20" t="s">
        <v>665</v>
      </c>
    </row>
    <row r="114" spans="1:2" ht="15">
      <c r="A114" s="20">
        <v>1244</v>
      </c>
      <c r="B114" s="20" t="s">
        <v>666</v>
      </c>
    </row>
    <row r="115" spans="1:2" ht="15">
      <c r="A115" s="20">
        <v>1245</v>
      </c>
      <c r="B115" s="20" t="s">
        <v>667</v>
      </c>
    </row>
    <row r="116" spans="1:2" ht="15">
      <c r="A116" s="20">
        <v>1246</v>
      </c>
      <c r="B116" s="20" t="s">
        <v>668</v>
      </c>
    </row>
    <row r="117" spans="1:2" ht="15">
      <c r="A117" s="20">
        <v>1248</v>
      </c>
      <c r="B117" s="20" t="s">
        <v>669</v>
      </c>
    </row>
    <row r="118" spans="1:2" ht="15">
      <c r="A118" s="20">
        <v>1249</v>
      </c>
      <c r="B118" s="20" t="s">
        <v>670</v>
      </c>
    </row>
    <row r="119" spans="1:2" ht="15">
      <c r="A119" s="20">
        <v>1250</v>
      </c>
      <c r="B119" s="20" t="s">
        <v>671</v>
      </c>
    </row>
    <row r="120" spans="1:2" ht="15">
      <c r="A120" s="20">
        <v>1251</v>
      </c>
      <c r="B120" s="20" t="s">
        <v>672</v>
      </c>
    </row>
    <row r="121" spans="1:2" ht="15">
      <c r="A121" s="20">
        <v>1252</v>
      </c>
      <c r="B121" s="20" t="s">
        <v>673</v>
      </c>
    </row>
    <row r="122" spans="1:2" ht="15">
      <c r="A122" s="20">
        <v>1253</v>
      </c>
      <c r="B122" s="20" t="s">
        <v>674</v>
      </c>
    </row>
    <row r="123" spans="1:2" ht="15">
      <c r="A123" s="20">
        <v>1254</v>
      </c>
      <c r="B123" s="20" t="s">
        <v>675</v>
      </c>
    </row>
    <row r="124" spans="1:2" ht="15">
      <c r="A124" s="20">
        <v>1255</v>
      </c>
      <c r="B124" s="20" t="s">
        <v>676</v>
      </c>
    </row>
    <row r="125" spans="1:2" ht="15">
      <c r="A125" s="20">
        <v>1256</v>
      </c>
      <c r="B125" s="20" t="s">
        <v>677</v>
      </c>
    </row>
    <row r="126" spans="1:2" ht="15">
      <c r="A126" s="20">
        <v>1257</v>
      </c>
      <c r="B126" s="20" t="s">
        <v>678</v>
      </c>
    </row>
    <row r="127" spans="1:2" ht="15">
      <c r="A127" s="20">
        <v>1258</v>
      </c>
      <c r="B127" s="20" t="s">
        <v>679</v>
      </c>
    </row>
    <row r="128" spans="1:2" ht="15">
      <c r="A128" s="20">
        <v>1259</v>
      </c>
      <c r="B128" s="20" t="s">
        <v>680</v>
      </c>
    </row>
    <row r="129" spans="1:2" ht="15">
      <c r="A129" s="20">
        <v>1260</v>
      </c>
      <c r="B129" s="20" t="s">
        <v>681</v>
      </c>
    </row>
    <row r="130" spans="1:2" ht="15">
      <c r="A130" s="20">
        <v>2000</v>
      </c>
      <c r="B130" s="20" t="s">
        <v>682</v>
      </c>
    </row>
    <row r="131" spans="1:2" ht="15">
      <c r="A131" s="20">
        <v>2001</v>
      </c>
      <c r="B131" s="20" t="s">
        <v>683</v>
      </c>
    </row>
    <row r="132" spans="1:2" ht="15">
      <c r="A132" s="20">
        <v>2002</v>
      </c>
      <c r="B132" s="20" t="s">
        <v>684</v>
      </c>
    </row>
    <row r="133" spans="1:2" ht="15">
      <c r="A133" s="20">
        <v>2003</v>
      </c>
      <c r="B133" s="20" t="s">
        <v>685</v>
      </c>
    </row>
    <row r="134" spans="1:2" ht="15">
      <c r="A134" s="20">
        <v>2004</v>
      </c>
      <c r="B134" s="20" t="s">
        <v>686</v>
      </c>
    </row>
    <row r="135" spans="1:2" ht="15">
      <c r="A135" s="20">
        <v>2005</v>
      </c>
      <c r="B135" s="20" t="s">
        <v>687</v>
      </c>
    </row>
    <row r="136" spans="1:2" ht="15">
      <c r="A136" s="20">
        <v>2006</v>
      </c>
      <c r="B136" s="20" t="s">
        <v>688</v>
      </c>
    </row>
    <row r="137" spans="1:2" ht="15">
      <c r="A137" s="20">
        <v>2007</v>
      </c>
      <c r="B137" s="20" t="s">
        <v>689</v>
      </c>
    </row>
    <row r="138" spans="1:2" ht="15">
      <c r="A138" s="20">
        <v>2008</v>
      </c>
      <c r="B138" s="20" t="s">
        <v>690</v>
      </c>
    </row>
    <row r="139" spans="1:2" ht="15">
      <c r="A139" s="20">
        <v>2009</v>
      </c>
      <c r="B139" s="20" t="s">
        <v>691</v>
      </c>
    </row>
    <row r="140" spans="1:2" ht="15">
      <c r="A140" s="20">
        <v>2010</v>
      </c>
      <c r="B140" s="20" t="s">
        <v>692</v>
      </c>
    </row>
    <row r="141" spans="1:2" ht="15">
      <c r="A141" s="20">
        <v>2011</v>
      </c>
      <c r="B141" s="20" t="s">
        <v>693</v>
      </c>
    </row>
    <row r="142" spans="1:2" ht="15">
      <c r="A142" s="20">
        <v>2012</v>
      </c>
      <c r="B142" s="20" t="s">
        <v>694</v>
      </c>
    </row>
    <row r="143" spans="1:2" ht="15">
      <c r="A143" s="20">
        <v>2013</v>
      </c>
      <c r="B143" s="20" t="s">
        <v>695</v>
      </c>
    </row>
    <row r="144" spans="1:2" ht="15">
      <c r="A144" s="20">
        <v>2014</v>
      </c>
      <c r="B144" s="20" t="s">
        <v>696</v>
      </c>
    </row>
    <row r="145" spans="1:2" ht="15">
      <c r="A145" s="20">
        <v>2015</v>
      </c>
      <c r="B145" s="20" t="s">
        <v>697</v>
      </c>
    </row>
    <row r="146" spans="1:2" ht="15">
      <c r="A146" s="20">
        <v>2016</v>
      </c>
      <c r="B146" s="20" t="s">
        <v>698</v>
      </c>
    </row>
    <row r="147" spans="1:2" ht="15">
      <c r="A147" s="20">
        <v>2017</v>
      </c>
      <c r="B147" s="20" t="s">
        <v>699</v>
      </c>
    </row>
    <row r="148" spans="1:2" ht="15">
      <c r="A148" s="20">
        <v>2018</v>
      </c>
      <c r="B148" s="20" t="s">
        <v>700</v>
      </c>
    </row>
    <row r="149" spans="1:2" ht="15">
      <c r="A149" s="20">
        <v>2019</v>
      </c>
      <c r="B149" s="20" t="s">
        <v>701</v>
      </c>
    </row>
    <row r="150" spans="1:2" ht="15">
      <c r="A150" s="20">
        <v>2020</v>
      </c>
      <c r="B150" s="20" t="s">
        <v>702</v>
      </c>
    </row>
    <row r="151" spans="1:2" ht="15">
      <c r="A151" s="20">
        <v>2021</v>
      </c>
      <c r="B151" s="20" t="s">
        <v>703</v>
      </c>
    </row>
    <row r="152" spans="1:2" ht="15">
      <c r="A152" s="20">
        <v>2022</v>
      </c>
      <c r="B152" s="20" t="s">
        <v>704</v>
      </c>
    </row>
    <row r="153" spans="1:2" ht="15">
      <c r="A153" s="20">
        <v>2023</v>
      </c>
      <c r="B153" s="20" t="s">
        <v>705</v>
      </c>
    </row>
    <row r="154" spans="1:2" ht="15">
      <c r="A154" s="20">
        <v>2024</v>
      </c>
      <c r="B154" s="20" t="s">
        <v>706</v>
      </c>
    </row>
    <row r="155" spans="1:2" ht="15">
      <c r="A155" s="20">
        <v>2025</v>
      </c>
      <c r="B155" s="20" t="s">
        <v>707</v>
      </c>
    </row>
    <row r="156" spans="1:2" ht="15">
      <c r="A156" s="20">
        <v>2026</v>
      </c>
      <c r="B156" s="20" t="s">
        <v>708</v>
      </c>
    </row>
    <row r="157" spans="1:2" ht="15">
      <c r="A157" s="20">
        <v>2027</v>
      </c>
      <c r="B157" s="20" t="s">
        <v>709</v>
      </c>
    </row>
    <row r="158" spans="1:2" ht="15">
      <c r="A158" s="20">
        <v>2028</v>
      </c>
      <c r="B158" s="20" t="s">
        <v>710</v>
      </c>
    </row>
    <row r="159" spans="1:2" ht="15">
      <c r="A159" s="20">
        <v>2029</v>
      </c>
      <c r="B159" s="20" t="s">
        <v>711</v>
      </c>
    </row>
    <row r="160" spans="1:2" ht="15">
      <c r="A160" s="20">
        <v>2030</v>
      </c>
      <c r="B160" s="20" t="s">
        <v>712</v>
      </c>
    </row>
    <row r="161" spans="1:2" ht="15">
      <c r="A161" s="20">
        <v>2031</v>
      </c>
      <c r="B161" s="20" t="s">
        <v>713</v>
      </c>
    </row>
    <row r="162" spans="1:2" ht="15">
      <c r="A162" s="20">
        <v>2032</v>
      </c>
      <c r="B162" s="20" t="s">
        <v>664</v>
      </c>
    </row>
    <row r="163" spans="1:2" ht="15">
      <c r="A163" s="20">
        <v>2033</v>
      </c>
      <c r="B163" s="20" t="s">
        <v>714</v>
      </c>
    </row>
    <row r="164" spans="1:2" ht="15">
      <c r="A164" s="20">
        <v>2034</v>
      </c>
      <c r="B164" s="20" t="s">
        <v>715</v>
      </c>
    </row>
    <row r="165" spans="1:2" ht="15">
      <c r="A165" s="20">
        <v>2035</v>
      </c>
      <c r="B165" s="20" t="s">
        <v>716</v>
      </c>
    </row>
    <row r="166" spans="1:2" ht="15">
      <c r="A166" s="20">
        <v>2036</v>
      </c>
      <c r="B166" s="20" t="s">
        <v>717</v>
      </c>
    </row>
    <row r="167" spans="1:2" ht="15">
      <c r="A167" s="20">
        <v>2037</v>
      </c>
      <c r="B167" s="20" t="s">
        <v>718</v>
      </c>
    </row>
    <row r="168" spans="1:2" ht="15">
      <c r="A168" s="20">
        <v>2038</v>
      </c>
      <c r="B168" s="20" t="s">
        <v>719</v>
      </c>
    </row>
    <row r="169" spans="1:2" ht="15">
      <c r="A169" s="20">
        <v>2039</v>
      </c>
      <c r="B169" s="20" t="s">
        <v>720</v>
      </c>
    </row>
    <row r="170" spans="1:2" ht="15">
      <c r="A170" s="20">
        <v>2040</v>
      </c>
      <c r="B170" s="20" t="s">
        <v>721</v>
      </c>
    </row>
    <row r="171" spans="1:2" ht="15">
      <c r="A171" s="20">
        <v>2041</v>
      </c>
      <c r="B171" s="20" t="s">
        <v>722</v>
      </c>
    </row>
    <row r="172" spans="1:2" ht="15">
      <c r="A172" s="20">
        <v>2042</v>
      </c>
      <c r="B172" s="20" t="s">
        <v>723</v>
      </c>
    </row>
    <row r="173" spans="1:2" ht="15">
      <c r="A173" s="20">
        <v>2043</v>
      </c>
      <c r="B173" s="20" t="s">
        <v>724</v>
      </c>
    </row>
    <row r="174" spans="1:2" ht="15">
      <c r="A174" s="20">
        <v>2044</v>
      </c>
      <c r="B174" s="20" t="s">
        <v>725</v>
      </c>
    </row>
    <row r="175" spans="1:2" ht="15">
      <c r="A175" s="20">
        <v>2045</v>
      </c>
      <c r="B175" s="20" t="s">
        <v>726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6"/>
  <sheetViews>
    <sheetView topLeftCell="F1" workbookViewId="0">
      <selection activeCell="B4" sqref="B4:C526"/>
    </sheetView>
  </sheetViews>
  <sheetFormatPr defaultRowHeight="12"/>
  <cols>
    <col min="1" max="1" width="7" bestFit="1" customWidth="1"/>
    <col min="2" max="2" width="10" style="1" bestFit="1" customWidth="1"/>
    <col min="3" max="3" width="35.85546875" bestFit="1" customWidth="1"/>
    <col min="4" max="4" width="12" style="1" bestFit="1" customWidth="1"/>
    <col min="5" max="5" width="13.140625" bestFit="1" customWidth="1"/>
    <col min="6" max="6" width="12" style="1" bestFit="1" customWidth="1"/>
    <col min="7" max="7" width="11" style="15" bestFit="1" customWidth="1"/>
    <col min="8" max="8" width="14.140625" style="15" bestFit="1" customWidth="1"/>
    <col min="9" max="9" width="10" style="2" bestFit="1" customWidth="1"/>
    <col min="10" max="10" width="12" style="15" bestFit="1" customWidth="1"/>
    <col min="11" max="11" width="15.140625" style="15" bestFit="1" customWidth="1"/>
    <col min="12" max="12" width="14.140625" style="15" bestFit="1" customWidth="1"/>
    <col min="13" max="14" width="15.140625" style="15" bestFit="1" customWidth="1"/>
    <col min="15" max="16" width="13.140625" style="15" bestFit="1" customWidth="1"/>
    <col min="17" max="17" width="14.140625" style="15" bestFit="1" customWidth="1"/>
    <col min="18" max="18" width="15.140625" style="15" bestFit="1" customWidth="1"/>
    <col min="19" max="19" width="12" style="15" bestFit="1" customWidth="1"/>
    <col min="20" max="20" width="15.140625" style="15" bestFit="1" customWidth="1"/>
  </cols>
  <sheetData>
    <row r="1" spans="1:20">
      <c r="A1" t="s">
        <v>522</v>
      </c>
    </row>
    <row r="3" spans="1:20" s="1" customFormat="1">
      <c r="A3" s="1" t="s">
        <v>523</v>
      </c>
      <c r="B3" s="1" t="s">
        <v>524</v>
      </c>
      <c r="C3" s="1" t="s">
        <v>3</v>
      </c>
      <c r="D3" s="1" t="s">
        <v>525</v>
      </c>
      <c r="E3" s="1" t="s">
        <v>526</v>
      </c>
      <c r="F3" s="1" t="s">
        <v>527</v>
      </c>
      <c r="G3" s="4" t="s">
        <v>548</v>
      </c>
      <c r="H3" s="2" t="s">
        <v>532</v>
      </c>
      <c r="I3" s="2" t="s">
        <v>528</v>
      </c>
      <c r="J3" s="2" t="s">
        <v>529</v>
      </c>
      <c r="K3" s="2" t="s">
        <v>530</v>
      </c>
      <c r="L3" s="2" t="s">
        <v>531</v>
      </c>
      <c r="M3" s="2" t="s">
        <v>537</v>
      </c>
      <c r="N3" s="2" t="s">
        <v>538</v>
      </c>
      <c r="O3" s="2" t="s">
        <v>533</v>
      </c>
      <c r="P3" s="2" t="s">
        <v>534</v>
      </c>
      <c r="Q3" s="2" t="s">
        <v>535</v>
      </c>
      <c r="R3" s="2" t="s">
        <v>536</v>
      </c>
      <c r="S3" s="3" t="s">
        <v>519</v>
      </c>
      <c r="T3" s="3" t="s">
        <v>549</v>
      </c>
    </row>
    <row r="4" spans="1:20">
      <c r="A4">
        <v>1</v>
      </c>
      <c r="B4" s="1">
        <v>3289</v>
      </c>
      <c r="C4" t="s">
        <v>403</v>
      </c>
      <c r="D4" s="16">
        <v>42887</v>
      </c>
      <c r="E4" t="s">
        <v>539</v>
      </c>
      <c r="F4" s="1">
        <v>1100</v>
      </c>
      <c r="G4" s="15">
        <v>0</v>
      </c>
      <c r="H4" s="15">
        <v>0</v>
      </c>
      <c r="I4" s="2" t="s">
        <v>540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2392.6999999999998</v>
      </c>
      <c r="P4" s="15">
        <v>9570.82</v>
      </c>
      <c r="Q4" s="15">
        <v>0</v>
      </c>
      <c r="R4" s="15">
        <v>0</v>
      </c>
      <c r="S4" s="15">
        <f>O4</f>
        <v>2392.6999999999998</v>
      </c>
      <c r="T4" s="15">
        <f t="shared" ref="T4:T35" si="0">P4+J4+M4</f>
        <v>9570.82</v>
      </c>
    </row>
    <row r="5" spans="1:20">
      <c r="A5">
        <v>1</v>
      </c>
      <c r="B5" s="1">
        <v>3245</v>
      </c>
      <c r="C5" t="s">
        <v>385</v>
      </c>
      <c r="D5" s="16">
        <v>42828</v>
      </c>
      <c r="E5" t="s">
        <v>539</v>
      </c>
      <c r="F5" s="1">
        <v>1194</v>
      </c>
      <c r="G5" s="15">
        <v>0</v>
      </c>
      <c r="H5" s="15">
        <v>0</v>
      </c>
      <c r="I5" s="2" t="s">
        <v>540</v>
      </c>
      <c r="J5" s="15">
        <v>1250</v>
      </c>
      <c r="K5" s="15">
        <v>0</v>
      </c>
      <c r="L5" s="15">
        <v>0</v>
      </c>
      <c r="M5" s="15">
        <v>0</v>
      </c>
      <c r="N5" s="15">
        <v>0</v>
      </c>
      <c r="O5" s="15">
        <v>1561.48</v>
      </c>
      <c r="P5" s="15">
        <v>6245.89</v>
      </c>
      <c r="Q5" s="15">
        <v>0</v>
      </c>
      <c r="R5" s="15">
        <v>0</v>
      </c>
      <c r="S5" s="15">
        <f t="shared" ref="S5:S63" si="1">O5</f>
        <v>1561.48</v>
      </c>
      <c r="T5" s="15">
        <f t="shared" si="0"/>
        <v>7495.89</v>
      </c>
    </row>
    <row r="6" spans="1:20">
      <c r="A6">
        <v>1</v>
      </c>
      <c r="B6" s="1">
        <v>3247</v>
      </c>
      <c r="C6" t="s">
        <v>386</v>
      </c>
      <c r="D6" s="16">
        <v>42845</v>
      </c>
      <c r="E6" t="s">
        <v>539</v>
      </c>
      <c r="F6" s="1">
        <v>1252</v>
      </c>
      <c r="G6" s="15">
        <v>0</v>
      </c>
      <c r="H6" s="15">
        <v>0</v>
      </c>
      <c r="I6" s="2" t="s">
        <v>540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1561.48</v>
      </c>
      <c r="P6" s="15">
        <v>6245.89</v>
      </c>
      <c r="Q6" s="15">
        <v>0</v>
      </c>
      <c r="R6" s="15">
        <v>0</v>
      </c>
      <c r="S6" s="15">
        <f t="shared" si="1"/>
        <v>1561.48</v>
      </c>
      <c r="T6" s="15">
        <f t="shared" si="0"/>
        <v>6245.89</v>
      </c>
    </row>
    <row r="7" spans="1:20">
      <c r="A7">
        <v>1</v>
      </c>
      <c r="B7" s="1">
        <v>3288</v>
      </c>
      <c r="C7" t="s">
        <v>402</v>
      </c>
      <c r="D7" s="16">
        <v>42891</v>
      </c>
      <c r="E7" s="14">
        <v>43857</v>
      </c>
      <c r="F7" s="1">
        <v>1257</v>
      </c>
      <c r="G7" s="15">
        <v>0</v>
      </c>
      <c r="H7" s="15">
        <v>0</v>
      </c>
      <c r="I7" s="2" t="s">
        <v>540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1561.48</v>
      </c>
      <c r="P7" s="15">
        <v>6245.89</v>
      </c>
      <c r="Q7" s="15">
        <v>0</v>
      </c>
      <c r="R7" s="15">
        <v>0</v>
      </c>
      <c r="S7" s="15">
        <f t="shared" si="1"/>
        <v>1561.48</v>
      </c>
      <c r="T7" s="15">
        <f t="shared" si="0"/>
        <v>6245.89</v>
      </c>
    </row>
    <row r="8" spans="1:20">
      <c r="A8">
        <v>1</v>
      </c>
      <c r="B8" s="1">
        <v>3312</v>
      </c>
      <c r="C8" t="s">
        <v>406</v>
      </c>
      <c r="D8" s="16">
        <v>42926</v>
      </c>
      <c r="E8" t="s">
        <v>539</v>
      </c>
      <c r="F8" s="1">
        <v>1231</v>
      </c>
      <c r="G8" s="15">
        <v>0</v>
      </c>
      <c r="H8" s="15">
        <v>0</v>
      </c>
      <c r="I8" s="2" t="s">
        <v>540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1561.48</v>
      </c>
      <c r="P8" s="15">
        <v>6245.89</v>
      </c>
      <c r="Q8" s="15">
        <v>0</v>
      </c>
      <c r="R8" s="15">
        <v>0</v>
      </c>
      <c r="S8" s="15">
        <f t="shared" si="1"/>
        <v>1561.48</v>
      </c>
      <c r="T8" s="15">
        <f t="shared" si="0"/>
        <v>6245.89</v>
      </c>
    </row>
    <row r="9" spans="1:20">
      <c r="A9">
        <v>1</v>
      </c>
      <c r="B9" s="1">
        <v>3324</v>
      </c>
      <c r="C9" t="s">
        <v>413</v>
      </c>
      <c r="D9" s="16">
        <v>43040</v>
      </c>
      <c r="E9" t="s">
        <v>539</v>
      </c>
      <c r="F9" s="1">
        <v>1251</v>
      </c>
      <c r="G9" s="15">
        <v>0</v>
      </c>
      <c r="H9" s="15">
        <v>0</v>
      </c>
      <c r="I9" s="2" t="s">
        <v>540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1561.48</v>
      </c>
      <c r="P9" s="15">
        <v>6245.89</v>
      </c>
      <c r="Q9" s="15">
        <v>0</v>
      </c>
      <c r="R9" s="15">
        <v>0</v>
      </c>
      <c r="S9" s="15">
        <f t="shared" si="1"/>
        <v>1561.48</v>
      </c>
      <c r="T9" s="15">
        <f t="shared" si="0"/>
        <v>6245.89</v>
      </c>
    </row>
    <row r="10" spans="1:20">
      <c r="A10">
        <v>1</v>
      </c>
      <c r="B10" s="1">
        <v>3359</v>
      </c>
      <c r="C10" t="s">
        <v>437</v>
      </c>
      <c r="D10" s="16">
        <v>43514</v>
      </c>
      <c r="E10" t="s">
        <v>539</v>
      </c>
      <c r="F10" s="1">
        <v>1235</v>
      </c>
      <c r="G10" s="15">
        <v>0</v>
      </c>
      <c r="H10" s="15">
        <v>0</v>
      </c>
      <c r="I10" s="2" t="s">
        <v>540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1434.97</v>
      </c>
      <c r="P10" s="15">
        <v>5739.47</v>
      </c>
      <c r="Q10" s="15">
        <v>0</v>
      </c>
      <c r="R10" s="15">
        <v>0</v>
      </c>
      <c r="S10" s="15">
        <f t="shared" si="1"/>
        <v>1434.97</v>
      </c>
      <c r="T10" s="15">
        <f t="shared" si="0"/>
        <v>5739.47</v>
      </c>
    </row>
    <row r="11" spans="1:20">
      <c r="A11">
        <v>1</v>
      </c>
      <c r="B11" s="1">
        <v>3220</v>
      </c>
      <c r="C11" t="s">
        <v>374</v>
      </c>
      <c r="D11" s="16">
        <v>42552</v>
      </c>
      <c r="E11" t="s">
        <v>539</v>
      </c>
      <c r="F11" s="1">
        <v>1258</v>
      </c>
      <c r="G11" s="15">
        <v>0</v>
      </c>
      <c r="H11" s="15">
        <v>0</v>
      </c>
      <c r="I11" s="2" t="s">
        <v>540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1434.87</v>
      </c>
      <c r="P11" s="15">
        <v>5739.47</v>
      </c>
      <c r="Q11" s="15">
        <v>0</v>
      </c>
      <c r="R11" s="15">
        <v>0</v>
      </c>
      <c r="S11" s="15">
        <f t="shared" si="1"/>
        <v>1434.87</v>
      </c>
      <c r="T11" s="15">
        <f t="shared" si="0"/>
        <v>5739.47</v>
      </c>
    </row>
    <row r="12" spans="1:20">
      <c r="A12">
        <v>1</v>
      </c>
      <c r="B12" s="1">
        <v>3248</v>
      </c>
      <c r="C12" t="s">
        <v>387</v>
      </c>
      <c r="D12" s="16">
        <v>42844</v>
      </c>
      <c r="E12" s="14">
        <v>43861</v>
      </c>
      <c r="F12" s="1">
        <v>1190</v>
      </c>
      <c r="G12" s="15">
        <v>0</v>
      </c>
      <c r="H12" s="15">
        <v>0</v>
      </c>
      <c r="I12" s="2" t="s">
        <v>540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1434.87</v>
      </c>
      <c r="P12" s="15">
        <v>5739.47</v>
      </c>
      <c r="Q12" s="15">
        <v>0</v>
      </c>
      <c r="R12" s="15">
        <v>0</v>
      </c>
      <c r="S12" s="15">
        <f t="shared" si="1"/>
        <v>1434.87</v>
      </c>
      <c r="T12" s="15">
        <f t="shared" si="0"/>
        <v>5739.47</v>
      </c>
    </row>
    <row r="13" spans="1:20">
      <c r="A13">
        <v>1</v>
      </c>
      <c r="B13" s="1">
        <v>3258</v>
      </c>
      <c r="C13" t="s">
        <v>392</v>
      </c>
      <c r="D13" s="16">
        <v>42859</v>
      </c>
      <c r="E13" t="s">
        <v>539</v>
      </c>
      <c r="F13" s="1">
        <v>2039</v>
      </c>
      <c r="G13" s="15">
        <v>0</v>
      </c>
      <c r="H13" s="15">
        <v>0</v>
      </c>
      <c r="I13" s="2" t="s">
        <v>540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1434.87</v>
      </c>
      <c r="P13" s="15">
        <v>5739.47</v>
      </c>
      <c r="Q13" s="15">
        <v>0</v>
      </c>
      <c r="R13" s="15">
        <v>0</v>
      </c>
      <c r="S13" s="15">
        <f t="shared" si="1"/>
        <v>1434.87</v>
      </c>
      <c r="T13" s="15">
        <f t="shared" si="0"/>
        <v>5739.47</v>
      </c>
    </row>
    <row r="14" spans="1:20">
      <c r="A14">
        <v>1</v>
      </c>
      <c r="B14" s="1">
        <v>3259</v>
      </c>
      <c r="C14" t="s">
        <v>393</v>
      </c>
      <c r="D14" s="16">
        <v>42859</v>
      </c>
      <c r="E14" s="14">
        <v>43857</v>
      </c>
      <c r="F14" s="1">
        <v>1182</v>
      </c>
      <c r="G14" s="15">
        <v>0</v>
      </c>
      <c r="H14" s="15">
        <v>0</v>
      </c>
      <c r="I14" s="2" t="s">
        <v>540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1434.87</v>
      </c>
      <c r="P14" s="15">
        <v>5739.47</v>
      </c>
      <c r="Q14" s="15">
        <v>0</v>
      </c>
      <c r="R14" s="15">
        <v>0</v>
      </c>
      <c r="S14" s="15">
        <f t="shared" si="1"/>
        <v>1434.87</v>
      </c>
      <c r="T14" s="15">
        <f t="shared" si="0"/>
        <v>5739.47</v>
      </c>
    </row>
    <row r="15" spans="1:20">
      <c r="A15">
        <v>1</v>
      </c>
      <c r="B15" s="1">
        <v>3260</v>
      </c>
      <c r="C15" t="s">
        <v>394</v>
      </c>
      <c r="D15" s="16">
        <v>42859</v>
      </c>
      <c r="E15" t="s">
        <v>539</v>
      </c>
      <c r="F15" s="1">
        <v>1249</v>
      </c>
      <c r="G15" s="15">
        <v>0</v>
      </c>
      <c r="H15" s="15">
        <v>0</v>
      </c>
      <c r="I15" s="2" t="s">
        <v>540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1434.87</v>
      </c>
      <c r="P15" s="15">
        <v>5739.47</v>
      </c>
      <c r="Q15" s="15">
        <v>0</v>
      </c>
      <c r="R15" s="15">
        <v>0</v>
      </c>
      <c r="S15" s="15">
        <f t="shared" si="1"/>
        <v>1434.87</v>
      </c>
      <c r="T15" s="15">
        <f t="shared" si="0"/>
        <v>5739.47</v>
      </c>
    </row>
    <row r="16" spans="1:20">
      <c r="A16">
        <v>1</v>
      </c>
      <c r="B16" s="1">
        <v>3261</v>
      </c>
      <c r="C16" t="s">
        <v>395</v>
      </c>
      <c r="D16" s="16">
        <v>42859</v>
      </c>
      <c r="E16" t="s">
        <v>539</v>
      </c>
      <c r="F16" s="1">
        <v>1189</v>
      </c>
      <c r="G16" s="15">
        <v>0</v>
      </c>
      <c r="H16" s="15">
        <v>0</v>
      </c>
      <c r="I16" s="2" t="s">
        <v>540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1434.87</v>
      </c>
      <c r="P16" s="15">
        <v>5739.47</v>
      </c>
      <c r="Q16" s="15">
        <v>0</v>
      </c>
      <c r="R16" s="15">
        <v>0</v>
      </c>
      <c r="S16" s="15">
        <f t="shared" si="1"/>
        <v>1434.87</v>
      </c>
      <c r="T16" s="15">
        <f t="shared" si="0"/>
        <v>5739.47</v>
      </c>
    </row>
    <row r="17" spans="1:20">
      <c r="A17">
        <v>1</v>
      </c>
      <c r="B17" s="1">
        <v>3262</v>
      </c>
      <c r="C17" t="s">
        <v>396</v>
      </c>
      <c r="D17" s="16">
        <v>42860</v>
      </c>
      <c r="E17" t="s">
        <v>539</v>
      </c>
      <c r="F17" s="1">
        <v>1188</v>
      </c>
      <c r="G17" s="15">
        <v>0</v>
      </c>
      <c r="H17" s="15">
        <v>0</v>
      </c>
      <c r="I17" s="2" t="s">
        <v>540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1434.87</v>
      </c>
      <c r="P17" s="15">
        <v>5739.47</v>
      </c>
      <c r="Q17" s="15">
        <v>0</v>
      </c>
      <c r="R17" s="15">
        <v>0</v>
      </c>
      <c r="S17" s="15">
        <f t="shared" si="1"/>
        <v>1434.87</v>
      </c>
      <c r="T17" s="15">
        <f t="shared" si="0"/>
        <v>5739.47</v>
      </c>
    </row>
    <row r="18" spans="1:20">
      <c r="A18">
        <v>1</v>
      </c>
      <c r="B18" s="1">
        <v>3263</v>
      </c>
      <c r="C18" t="s">
        <v>397</v>
      </c>
      <c r="D18" s="16">
        <v>42859</v>
      </c>
      <c r="E18" t="s">
        <v>539</v>
      </c>
      <c r="F18" s="1">
        <v>1256</v>
      </c>
      <c r="G18" s="15">
        <v>0</v>
      </c>
      <c r="H18" s="15">
        <v>0</v>
      </c>
      <c r="I18" s="2" t="s">
        <v>540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1434.87</v>
      </c>
      <c r="P18" s="15">
        <v>5739.47</v>
      </c>
      <c r="Q18" s="15">
        <v>0</v>
      </c>
      <c r="R18" s="15">
        <v>0</v>
      </c>
      <c r="S18" s="15">
        <f t="shared" si="1"/>
        <v>1434.87</v>
      </c>
      <c r="T18" s="15">
        <f t="shared" si="0"/>
        <v>5739.47</v>
      </c>
    </row>
    <row r="19" spans="1:20">
      <c r="A19">
        <v>1</v>
      </c>
      <c r="B19" s="1">
        <v>3283</v>
      </c>
      <c r="C19" t="s">
        <v>400</v>
      </c>
      <c r="D19" s="16">
        <v>42879</v>
      </c>
      <c r="E19" t="s">
        <v>539</v>
      </c>
      <c r="F19" s="1">
        <v>1260</v>
      </c>
      <c r="G19" s="15">
        <v>0</v>
      </c>
      <c r="H19" s="15">
        <v>0</v>
      </c>
      <c r="I19" s="2" t="s">
        <v>540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1434.87</v>
      </c>
      <c r="P19" s="15">
        <v>5739.47</v>
      </c>
      <c r="Q19" s="15">
        <v>0</v>
      </c>
      <c r="R19" s="15">
        <v>0</v>
      </c>
      <c r="S19" s="15">
        <f t="shared" si="1"/>
        <v>1434.87</v>
      </c>
      <c r="T19" s="15">
        <f t="shared" si="0"/>
        <v>5739.47</v>
      </c>
    </row>
    <row r="20" spans="1:20">
      <c r="A20">
        <v>1</v>
      </c>
      <c r="B20" s="1">
        <v>3287</v>
      </c>
      <c r="C20" t="s">
        <v>401</v>
      </c>
      <c r="D20" s="16">
        <v>42901</v>
      </c>
      <c r="E20" t="s">
        <v>539</v>
      </c>
      <c r="F20" s="1">
        <v>1191</v>
      </c>
      <c r="G20" s="15">
        <v>0</v>
      </c>
      <c r="H20" s="15">
        <v>0</v>
      </c>
      <c r="I20" s="2" t="s">
        <v>540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1434.87</v>
      </c>
      <c r="P20" s="15">
        <v>5739.47</v>
      </c>
      <c r="Q20" s="15">
        <v>0</v>
      </c>
      <c r="R20" s="15">
        <v>0</v>
      </c>
      <c r="S20" s="15">
        <f t="shared" si="1"/>
        <v>1434.87</v>
      </c>
      <c r="T20" s="15">
        <f t="shared" si="0"/>
        <v>5739.47</v>
      </c>
    </row>
    <row r="21" spans="1:20">
      <c r="A21">
        <v>1</v>
      </c>
      <c r="B21" s="1">
        <v>3325</v>
      </c>
      <c r="C21" t="s">
        <v>414</v>
      </c>
      <c r="D21" s="16">
        <v>43053</v>
      </c>
      <c r="E21" t="s">
        <v>539</v>
      </c>
      <c r="F21" s="1">
        <v>1230</v>
      </c>
      <c r="G21" s="15">
        <v>0</v>
      </c>
      <c r="H21" s="15">
        <v>0</v>
      </c>
      <c r="I21" s="2" t="s">
        <v>540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1434.87</v>
      </c>
      <c r="P21" s="15">
        <v>5739.47</v>
      </c>
      <c r="Q21" s="15">
        <v>0</v>
      </c>
      <c r="R21" s="15">
        <v>0</v>
      </c>
      <c r="S21" s="15">
        <f t="shared" si="1"/>
        <v>1434.87</v>
      </c>
      <c r="T21" s="15">
        <f t="shared" si="0"/>
        <v>5739.47</v>
      </c>
    </row>
    <row r="22" spans="1:20">
      <c r="A22">
        <v>1</v>
      </c>
      <c r="B22" s="1">
        <v>3327</v>
      </c>
      <c r="C22" t="s">
        <v>415</v>
      </c>
      <c r="D22" s="16">
        <v>43102</v>
      </c>
      <c r="E22" t="s">
        <v>539</v>
      </c>
      <c r="F22" s="1">
        <v>1184</v>
      </c>
      <c r="G22" s="15">
        <v>0</v>
      </c>
      <c r="H22" s="15">
        <v>0</v>
      </c>
      <c r="I22" s="2" t="s">
        <v>540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1434.87</v>
      </c>
      <c r="P22" s="15">
        <v>5739.47</v>
      </c>
      <c r="Q22" s="15">
        <v>0</v>
      </c>
      <c r="R22" s="15">
        <v>0</v>
      </c>
      <c r="S22" s="15">
        <f t="shared" si="1"/>
        <v>1434.87</v>
      </c>
      <c r="T22" s="15">
        <f t="shared" si="0"/>
        <v>5739.47</v>
      </c>
    </row>
    <row r="23" spans="1:20">
      <c r="A23">
        <v>1</v>
      </c>
      <c r="B23" s="1">
        <v>3328</v>
      </c>
      <c r="C23" t="s">
        <v>416</v>
      </c>
      <c r="D23" s="16">
        <v>43108</v>
      </c>
      <c r="E23" t="s">
        <v>539</v>
      </c>
      <c r="F23" s="1">
        <v>1185</v>
      </c>
      <c r="G23" s="15">
        <v>0</v>
      </c>
      <c r="H23" s="15">
        <v>0</v>
      </c>
      <c r="I23" s="2" t="s">
        <v>540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1434.87</v>
      </c>
      <c r="P23" s="15">
        <v>5739.47</v>
      </c>
      <c r="Q23" s="15">
        <v>0</v>
      </c>
      <c r="R23" s="15">
        <v>0</v>
      </c>
      <c r="S23" s="15">
        <f t="shared" si="1"/>
        <v>1434.87</v>
      </c>
      <c r="T23" s="15">
        <f t="shared" si="0"/>
        <v>5739.47</v>
      </c>
    </row>
    <row r="24" spans="1:20">
      <c r="A24">
        <v>1</v>
      </c>
      <c r="B24" s="1">
        <v>3338</v>
      </c>
      <c r="C24" t="s">
        <v>420</v>
      </c>
      <c r="D24" s="16">
        <v>43262</v>
      </c>
      <c r="E24" t="s">
        <v>539</v>
      </c>
      <c r="F24" s="1">
        <v>2039</v>
      </c>
      <c r="G24" s="15">
        <v>0</v>
      </c>
      <c r="H24" s="15">
        <v>0</v>
      </c>
      <c r="I24" s="2" t="s">
        <v>540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1434.87</v>
      </c>
      <c r="P24" s="15">
        <v>5739.47</v>
      </c>
      <c r="Q24" s="15">
        <v>0</v>
      </c>
      <c r="R24" s="15">
        <v>0</v>
      </c>
      <c r="S24" s="15">
        <f t="shared" si="1"/>
        <v>1434.87</v>
      </c>
      <c r="T24" s="15">
        <f t="shared" si="0"/>
        <v>5739.47</v>
      </c>
    </row>
    <row r="25" spans="1:20">
      <c r="A25">
        <v>1</v>
      </c>
      <c r="B25" s="1">
        <v>3340</v>
      </c>
      <c r="C25" t="s">
        <v>422</v>
      </c>
      <c r="D25" s="16">
        <v>43286</v>
      </c>
      <c r="E25" t="s">
        <v>539</v>
      </c>
      <c r="F25" s="1">
        <v>1255</v>
      </c>
      <c r="G25" s="15">
        <v>0</v>
      </c>
      <c r="H25" s="15">
        <v>0</v>
      </c>
      <c r="I25" s="2" t="s">
        <v>540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1434.87</v>
      </c>
      <c r="P25" s="15">
        <v>5739.47</v>
      </c>
      <c r="Q25" s="15">
        <v>0</v>
      </c>
      <c r="R25" s="15">
        <v>0</v>
      </c>
      <c r="S25" s="15">
        <f t="shared" si="1"/>
        <v>1434.87</v>
      </c>
      <c r="T25" s="15">
        <f t="shared" si="0"/>
        <v>5739.47</v>
      </c>
    </row>
    <row r="26" spans="1:20">
      <c r="A26">
        <v>1</v>
      </c>
      <c r="B26" s="1">
        <v>3365</v>
      </c>
      <c r="C26" t="s">
        <v>442</v>
      </c>
      <c r="D26" s="16">
        <v>43844</v>
      </c>
      <c r="E26" t="s">
        <v>539</v>
      </c>
      <c r="F26" s="1">
        <v>2044</v>
      </c>
      <c r="G26" s="15">
        <v>0</v>
      </c>
      <c r="H26" s="15">
        <v>0</v>
      </c>
      <c r="I26" s="2" t="s">
        <v>540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1434.87</v>
      </c>
      <c r="P26" s="15">
        <v>5739.47</v>
      </c>
      <c r="Q26" s="15">
        <v>0</v>
      </c>
      <c r="R26" s="15">
        <v>0</v>
      </c>
      <c r="S26" s="15">
        <f t="shared" si="1"/>
        <v>1434.87</v>
      </c>
      <c r="T26" s="15">
        <f t="shared" si="0"/>
        <v>5739.47</v>
      </c>
    </row>
    <row r="27" spans="1:20">
      <c r="A27">
        <v>1</v>
      </c>
      <c r="B27" s="1">
        <v>3366</v>
      </c>
      <c r="C27" t="s">
        <v>443</v>
      </c>
      <c r="D27" s="16">
        <v>43857</v>
      </c>
      <c r="E27" t="s">
        <v>539</v>
      </c>
      <c r="F27" s="1">
        <v>1195</v>
      </c>
      <c r="G27" s="15">
        <v>0</v>
      </c>
      <c r="H27" s="15">
        <v>0</v>
      </c>
      <c r="I27" s="2" t="s">
        <v>540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1434.87</v>
      </c>
      <c r="P27" s="15">
        <v>5739.47</v>
      </c>
      <c r="Q27" s="15">
        <v>0</v>
      </c>
      <c r="R27" s="15">
        <v>0</v>
      </c>
      <c r="S27" s="15">
        <f t="shared" si="1"/>
        <v>1434.87</v>
      </c>
      <c r="T27" s="15">
        <f t="shared" si="0"/>
        <v>5739.47</v>
      </c>
    </row>
    <row r="28" spans="1:20">
      <c r="A28">
        <v>1</v>
      </c>
      <c r="B28" s="1">
        <v>2279</v>
      </c>
      <c r="C28" t="s">
        <v>134</v>
      </c>
      <c r="D28" s="16">
        <v>38321</v>
      </c>
      <c r="E28" t="s">
        <v>539</v>
      </c>
      <c r="F28" s="1">
        <v>1094</v>
      </c>
      <c r="G28" s="15">
        <v>0</v>
      </c>
      <c r="H28" s="15">
        <v>0</v>
      </c>
      <c r="I28" s="2" t="s">
        <v>540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843.99</v>
      </c>
      <c r="P28" s="15">
        <v>3375.95</v>
      </c>
      <c r="Q28" s="15">
        <v>0</v>
      </c>
      <c r="R28" s="15">
        <v>0</v>
      </c>
      <c r="S28" s="15">
        <f t="shared" si="1"/>
        <v>843.99</v>
      </c>
      <c r="T28" s="15">
        <f t="shared" si="0"/>
        <v>3375.95</v>
      </c>
    </row>
    <row r="29" spans="1:20">
      <c r="A29">
        <v>1</v>
      </c>
      <c r="B29" s="1">
        <v>3249</v>
      </c>
      <c r="C29" t="s">
        <v>388</v>
      </c>
      <c r="D29" s="16">
        <v>42845</v>
      </c>
      <c r="E29" t="s">
        <v>539</v>
      </c>
      <c r="F29" s="1">
        <v>1094</v>
      </c>
      <c r="G29" s="15">
        <v>0</v>
      </c>
      <c r="H29" s="15">
        <v>0</v>
      </c>
      <c r="I29" s="2" t="s">
        <v>540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843.99</v>
      </c>
      <c r="P29" s="15">
        <v>3375.95</v>
      </c>
      <c r="Q29" s="15">
        <v>0</v>
      </c>
      <c r="R29" s="15">
        <v>0</v>
      </c>
      <c r="S29" s="15">
        <f t="shared" si="1"/>
        <v>843.99</v>
      </c>
      <c r="T29" s="15">
        <f t="shared" si="0"/>
        <v>3375.95</v>
      </c>
    </row>
    <row r="30" spans="1:20">
      <c r="A30">
        <v>1</v>
      </c>
      <c r="B30" s="1">
        <v>3256</v>
      </c>
      <c r="C30" t="s">
        <v>390</v>
      </c>
      <c r="D30" s="16">
        <v>42859</v>
      </c>
      <c r="E30" t="s">
        <v>539</v>
      </c>
      <c r="F30" s="1">
        <v>1094</v>
      </c>
      <c r="G30" s="15">
        <v>0</v>
      </c>
      <c r="H30" s="15">
        <v>0</v>
      </c>
      <c r="I30" s="2" t="s">
        <v>540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843.99</v>
      </c>
      <c r="P30" s="15">
        <v>3375.95</v>
      </c>
      <c r="Q30" s="15">
        <v>0</v>
      </c>
      <c r="R30" s="15">
        <v>0</v>
      </c>
      <c r="S30" s="15">
        <f t="shared" si="1"/>
        <v>843.99</v>
      </c>
      <c r="T30" s="15">
        <f t="shared" si="0"/>
        <v>3375.95</v>
      </c>
    </row>
    <row r="31" spans="1:20">
      <c r="A31">
        <v>1</v>
      </c>
      <c r="B31" s="1">
        <v>3257</v>
      </c>
      <c r="C31" t="s">
        <v>391</v>
      </c>
      <c r="D31" s="16">
        <v>42859</v>
      </c>
      <c r="E31" s="14">
        <v>43857</v>
      </c>
      <c r="F31" s="1">
        <v>1094</v>
      </c>
      <c r="G31" s="15">
        <v>0</v>
      </c>
      <c r="H31" s="15">
        <v>0</v>
      </c>
      <c r="I31" s="2" t="s">
        <v>540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843.99</v>
      </c>
      <c r="P31" s="15">
        <v>3375.95</v>
      </c>
      <c r="Q31" s="15">
        <v>0</v>
      </c>
      <c r="R31" s="15">
        <v>0</v>
      </c>
      <c r="S31" s="15">
        <f t="shared" si="1"/>
        <v>843.99</v>
      </c>
      <c r="T31" s="15">
        <f t="shared" si="0"/>
        <v>3375.95</v>
      </c>
    </row>
    <row r="32" spans="1:20">
      <c r="A32">
        <v>1</v>
      </c>
      <c r="B32" s="1">
        <v>3314</v>
      </c>
      <c r="C32" t="s">
        <v>407</v>
      </c>
      <c r="D32" s="16">
        <v>42928</v>
      </c>
      <c r="E32" t="s">
        <v>539</v>
      </c>
      <c r="F32" s="1">
        <v>1094</v>
      </c>
      <c r="G32" s="15">
        <v>0</v>
      </c>
      <c r="H32" s="15">
        <v>0</v>
      </c>
      <c r="I32" s="2" t="s">
        <v>540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843.99</v>
      </c>
      <c r="P32" s="15">
        <v>3375.95</v>
      </c>
      <c r="Q32" s="15">
        <v>0</v>
      </c>
      <c r="R32" s="15">
        <v>0</v>
      </c>
      <c r="S32" s="15">
        <f t="shared" si="1"/>
        <v>843.99</v>
      </c>
      <c r="T32" s="15">
        <f t="shared" si="0"/>
        <v>3375.95</v>
      </c>
    </row>
    <row r="33" spans="1:20">
      <c r="A33">
        <v>1</v>
      </c>
      <c r="B33" s="1">
        <v>3318</v>
      </c>
      <c r="C33" t="s">
        <v>410</v>
      </c>
      <c r="D33" s="16">
        <v>42964</v>
      </c>
      <c r="E33" t="s">
        <v>539</v>
      </c>
      <c r="F33" s="1">
        <v>1094</v>
      </c>
      <c r="G33" s="15">
        <v>0</v>
      </c>
      <c r="H33" s="15">
        <v>0</v>
      </c>
      <c r="I33" s="2" t="s">
        <v>540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843.99</v>
      </c>
      <c r="P33" s="15">
        <v>3375.95</v>
      </c>
      <c r="Q33" s="15">
        <v>0</v>
      </c>
      <c r="R33" s="15">
        <v>0</v>
      </c>
      <c r="S33" s="15">
        <f t="shared" si="1"/>
        <v>843.99</v>
      </c>
      <c r="T33" s="15">
        <f t="shared" si="0"/>
        <v>3375.95</v>
      </c>
    </row>
    <row r="34" spans="1:20">
      <c r="A34">
        <v>1</v>
      </c>
      <c r="B34" s="1">
        <v>2291</v>
      </c>
      <c r="C34" t="s">
        <v>136</v>
      </c>
      <c r="D34" s="16">
        <v>38657</v>
      </c>
      <c r="E34" t="s">
        <v>539</v>
      </c>
      <c r="F34" s="1">
        <v>1235</v>
      </c>
      <c r="G34" s="15">
        <v>0</v>
      </c>
      <c r="H34" s="15">
        <v>0</v>
      </c>
      <c r="I34" s="2" t="s">
        <v>540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759.59</v>
      </c>
      <c r="P34" s="15">
        <v>3038.35</v>
      </c>
      <c r="Q34" s="15">
        <v>0</v>
      </c>
      <c r="R34" s="15">
        <v>0</v>
      </c>
      <c r="S34" s="15">
        <f t="shared" si="1"/>
        <v>759.59</v>
      </c>
      <c r="T34" s="15">
        <f t="shared" si="0"/>
        <v>3038.35</v>
      </c>
    </row>
    <row r="35" spans="1:20">
      <c r="A35">
        <v>1</v>
      </c>
      <c r="B35" s="1">
        <v>2295</v>
      </c>
      <c r="C35" t="s">
        <v>137</v>
      </c>
      <c r="D35" s="16">
        <v>38657</v>
      </c>
      <c r="E35" t="s">
        <v>539</v>
      </c>
      <c r="F35" s="1">
        <v>1235</v>
      </c>
      <c r="G35" s="15">
        <v>0</v>
      </c>
      <c r="H35" s="15">
        <v>0</v>
      </c>
      <c r="I35" s="2" t="s">
        <v>540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759.59</v>
      </c>
      <c r="P35" s="15">
        <v>3038.35</v>
      </c>
      <c r="Q35" s="15">
        <v>0</v>
      </c>
      <c r="R35" s="15">
        <v>0</v>
      </c>
      <c r="S35" s="15">
        <f t="shared" si="1"/>
        <v>759.59</v>
      </c>
      <c r="T35" s="15">
        <f t="shared" si="0"/>
        <v>3038.35</v>
      </c>
    </row>
    <row r="36" spans="1:20">
      <c r="A36">
        <v>1</v>
      </c>
      <c r="B36" s="1">
        <v>2952</v>
      </c>
      <c r="C36" t="s">
        <v>293</v>
      </c>
      <c r="D36" s="16">
        <v>41589</v>
      </c>
      <c r="E36" t="s">
        <v>539</v>
      </c>
      <c r="F36" s="1">
        <v>1235</v>
      </c>
      <c r="G36" s="15">
        <v>0</v>
      </c>
      <c r="H36" s="15">
        <v>0</v>
      </c>
      <c r="I36" s="2" t="s">
        <v>540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759.59</v>
      </c>
      <c r="P36" s="15">
        <v>3038.35</v>
      </c>
      <c r="Q36" s="15">
        <v>0</v>
      </c>
      <c r="R36" s="15">
        <v>0</v>
      </c>
      <c r="S36" s="15">
        <f t="shared" si="1"/>
        <v>759.59</v>
      </c>
      <c r="T36" s="15">
        <f t="shared" ref="T36:T66" si="2">P36+J36+M36</f>
        <v>3038.35</v>
      </c>
    </row>
    <row r="37" spans="1:20">
      <c r="A37">
        <v>1</v>
      </c>
      <c r="B37" s="1">
        <v>3208</v>
      </c>
      <c r="C37" t="s">
        <v>372</v>
      </c>
      <c r="D37" s="16">
        <v>42388</v>
      </c>
      <c r="E37" t="s">
        <v>539</v>
      </c>
      <c r="F37" s="1">
        <v>1235</v>
      </c>
      <c r="G37" s="15">
        <v>0</v>
      </c>
      <c r="H37" s="15">
        <v>0</v>
      </c>
      <c r="I37" s="2" t="s">
        <v>540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759.59</v>
      </c>
      <c r="P37" s="15">
        <v>3038.35</v>
      </c>
      <c r="Q37" s="15">
        <v>0</v>
      </c>
      <c r="R37" s="15">
        <v>0</v>
      </c>
      <c r="S37" s="15">
        <f t="shared" si="1"/>
        <v>759.59</v>
      </c>
      <c r="T37" s="15">
        <f t="shared" si="2"/>
        <v>3038.35</v>
      </c>
    </row>
    <row r="38" spans="1:20">
      <c r="A38">
        <v>1</v>
      </c>
      <c r="B38" s="1">
        <v>3250</v>
      </c>
      <c r="C38" t="s">
        <v>389</v>
      </c>
      <c r="D38" s="16">
        <v>42845</v>
      </c>
      <c r="E38" t="s">
        <v>539</v>
      </c>
      <c r="F38" s="1">
        <v>1235</v>
      </c>
      <c r="G38" s="15">
        <v>0</v>
      </c>
      <c r="H38" s="15">
        <v>0</v>
      </c>
      <c r="I38" s="2" t="s">
        <v>540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759.59</v>
      </c>
      <c r="P38" s="15">
        <v>3038.35</v>
      </c>
      <c r="Q38" s="15">
        <v>0</v>
      </c>
      <c r="R38" s="15">
        <v>0</v>
      </c>
      <c r="S38" s="15">
        <f t="shared" si="1"/>
        <v>759.59</v>
      </c>
      <c r="T38" s="15">
        <f t="shared" si="2"/>
        <v>3038.35</v>
      </c>
    </row>
    <row r="39" spans="1:20">
      <c r="A39">
        <v>1</v>
      </c>
      <c r="B39" s="1">
        <v>3278</v>
      </c>
      <c r="C39" t="s">
        <v>398</v>
      </c>
      <c r="D39" s="16">
        <v>42867</v>
      </c>
      <c r="E39" t="s">
        <v>539</v>
      </c>
      <c r="F39" s="1">
        <v>1235</v>
      </c>
      <c r="G39" s="15">
        <v>0</v>
      </c>
      <c r="H39" s="15">
        <v>0</v>
      </c>
      <c r="I39" s="2" t="s">
        <v>540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759.59</v>
      </c>
      <c r="P39" s="15">
        <v>3038.35</v>
      </c>
      <c r="Q39" s="15">
        <v>0</v>
      </c>
      <c r="R39" s="15">
        <v>0</v>
      </c>
      <c r="S39" s="15">
        <f t="shared" si="1"/>
        <v>759.59</v>
      </c>
      <c r="T39" s="15">
        <f t="shared" si="2"/>
        <v>3038.35</v>
      </c>
    </row>
    <row r="40" spans="1:20">
      <c r="A40">
        <v>1</v>
      </c>
      <c r="B40" s="1">
        <v>3329</v>
      </c>
      <c r="C40" t="s">
        <v>417</v>
      </c>
      <c r="D40" s="16">
        <v>43138</v>
      </c>
      <c r="E40" t="s">
        <v>539</v>
      </c>
      <c r="F40" s="1">
        <v>1235</v>
      </c>
      <c r="G40" s="15">
        <v>0</v>
      </c>
      <c r="H40" s="15">
        <v>0</v>
      </c>
      <c r="I40" s="2" t="s">
        <v>540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759.59</v>
      </c>
      <c r="P40" s="15">
        <v>3038.35</v>
      </c>
      <c r="Q40" s="15">
        <v>0</v>
      </c>
      <c r="R40" s="15">
        <v>0</v>
      </c>
      <c r="S40" s="15">
        <f t="shared" si="1"/>
        <v>759.59</v>
      </c>
      <c r="T40" s="15">
        <f t="shared" si="2"/>
        <v>3038.35</v>
      </c>
    </row>
    <row r="41" spans="1:20">
      <c r="A41">
        <v>1</v>
      </c>
      <c r="B41" s="1">
        <v>3341</v>
      </c>
      <c r="C41" t="s">
        <v>423</v>
      </c>
      <c r="D41" s="16">
        <v>43293</v>
      </c>
      <c r="E41" t="s">
        <v>539</v>
      </c>
      <c r="F41" s="1">
        <v>1235</v>
      </c>
      <c r="G41" s="15">
        <v>0</v>
      </c>
      <c r="H41" s="15">
        <v>0</v>
      </c>
      <c r="I41" s="2" t="s">
        <v>540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759.59</v>
      </c>
      <c r="P41" s="15">
        <v>3038.35</v>
      </c>
      <c r="Q41" s="15">
        <v>0</v>
      </c>
      <c r="R41" s="15">
        <v>0</v>
      </c>
      <c r="S41" s="15">
        <f t="shared" si="1"/>
        <v>759.59</v>
      </c>
      <c r="T41" s="15">
        <f t="shared" si="2"/>
        <v>3038.35</v>
      </c>
    </row>
    <row r="42" spans="1:20">
      <c r="A42">
        <v>1</v>
      </c>
      <c r="B42" s="1">
        <v>3361</v>
      </c>
      <c r="C42" t="s">
        <v>438</v>
      </c>
      <c r="D42" s="16">
        <v>43587</v>
      </c>
      <c r="E42" t="s">
        <v>539</v>
      </c>
      <c r="F42" s="1">
        <v>1235</v>
      </c>
      <c r="G42" s="15">
        <v>0</v>
      </c>
      <c r="H42" s="15">
        <v>0</v>
      </c>
      <c r="I42" s="2" t="s">
        <v>540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759.59</v>
      </c>
      <c r="P42" s="15">
        <v>3038.35</v>
      </c>
      <c r="Q42" s="15">
        <v>0</v>
      </c>
      <c r="R42" s="15">
        <v>0</v>
      </c>
      <c r="S42" s="15">
        <f t="shared" si="1"/>
        <v>759.59</v>
      </c>
      <c r="T42" s="15">
        <f t="shared" si="2"/>
        <v>3038.35</v>
      </c>
    </row>
    <row r="43" spans="1:20">
      <c r="A43">
        <v>1</v>
      </c>
      <c r="B43" s="1">
        <v>2280</v>
      </c>
      <c r="C43" t="s">
        <v>135</v>
      </c>
      <c r="D43" s="16">
        <v>38335</v>
      </c>
      <c r="E43" t="s">
        <v>539</v>
      </c>
      <c r="F43" s="1">
        <v>1091</v>
      </c>
      <c r="G43" s="15">
        <v>0</v>
      </c>
      <c r="H43" s="15">
        <v>0</v>
      </c>
      <c r="I43" s="2" t="s">
        <v>540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548.59</v>
      </c>
      <c r="P43" s="15">
        <v>2194.37</v>
      </c>
      <c r="Q43" s="15">
        <v>0</v>
      </c>
      <c r="R43" s="15">
        <v>0</v>
      </c>
      <c r="S43" s="15">
        <f t="shared" si="1"/>
        <v>548.59</v>
      </c>
      <c r="T43" s="15">
        <f t="shared" si="2"/>
        <v>2194.37</v>
      </c>
    </row>
    <row r="44" spans="1:20">
      <c r="A44">
        <v>1</v>
      </c>
      <c r="B44" s="1">
        <v>8249</v>
      </c>
      <c r="C44" t="s">
        <v>444</v>
      </c>
      <c r="D44" s="16">
        <v>38285</v>
      </c>
      <c r="E44" t="s">
        <v>539</v>
      </c>
      <c r="F44" s="1">
        <v>1091</v>
      </c>
      <c r="G44" s="15">
        <v>0</v>
      </c>
      <c r="H44" s="15">
        <v>0</v>
      </c>
      <c r="I44" s="2" t="s">
        <v>540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548.59</v>
      </c>
      <c r="P44" s="15">
        <v>2194.37</v>
      </c>
      <c r="Q44" s="15">
        <v>0</v>
      </c>
      <c r="R44" s="15">
        <v>0</v>
      </c>
      <c r="S44" s="15">
        <f t="shared" si="1"/>
        <v>548.59</v>
      </c>
      <c r="T44" s="15">
        <f t="shared" si="2"/>
        <v>2194.37</v>
      </c>
    </row>
    <row r="45" spans="1:20">
      <c r="A45">
        <v>1</v>
      </c>
      <c r="B45" s="1">
        <v>3221</v>
      </c>
      <c r="C45" t="s">
        <v>375</v>
      </c>
      <c r="D45" s="16">
        <v>42566</v>
      </c>
      <c r="E45" t="s">
        <v>539</v>
      </c>
      <c r="F45" s="1">
        <v>1091</v>
      </c>
      <c r="G45" s="15">
        <v>0</v>
      </c>
      <c r="H45" s="15">
        <v>0</v>
      </c>
      <c r="I45" s="2" t="s">
        <v>540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337.59</v>
      </c>
      <c r="P45" s="15">
        <v>1350.38</v>
      </c>
      <c r="Q45" s="15">
        <v>0</v>
      </c>
      <c r="R45" s="15">
        <v>0</v>
      </c>
      <c r="S45" s="15">
        <f t="shared" si="1"/>
        <v>337.59</v>
      </c>
      <c r="T45" s="15">
        <f t="shared" si="2"/>
        <v>1350.38</v>
      </c>
    </row>
    <row r="46" spans="1:20">
      <c r="A46">
        <v>1</v>
      </c>
      <c r="B46" s="1">
        <v>3304</v>
      </c>
      <c r="C46" t="s">
        <v>405</v>
      </c>
      <c r="D46" s="16">
        <v>42906</v>
      </c>
      <c r="E46" t="s">
        <v>539</v>
      </c>
      <c r="F46" s="1">
        <v>1193</v>
      </c>
      <c r="G46" s="15">
        <v>0</v>
      </c>
      <c r="H46" s="15">
        <v>0</v>
      </c>
      <c r="I46" s="2" t="s">
        <v>540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337.59</v>
      </c>
      <c r="P46" s="15">
        <v>1350.38</v>
      </c>
      <c r="Q46" s="15">
        <v>0</v>
      </c>
      <c r="R46" s="15">
        <v>0</v>
      </c>
      <c r="S46" s="15">
        <f t="shared" si="1"/>
        <v>337.59</v>
      </c>
      <c r="T46" s="15">
        <f t="shared" si="2"/>
        <v>1350.38</v>
      </c>
    </row>
    <row r="47" spans="1:20">
      <c r="A47">
        <v>1</v>
      </c>
      <c r="B47" s="1">
        <v>3362</v>
      </c>
      <c r="C47" t="s">
        <v>439</v>
      </c>
      <c r="D47" s="16">
        <v>43587</v>
      </c>
      <c r="E47" t="s">
        <v>539</v>
      </c>
      <c r="F47" s="1">
        <v>1091</v>
      </c>
      <c r="G47" s="15">
        <v>0</v>
      </c>
      <c r="H47" s="15">
        <v>0</v>
      </c>
      <c r="I47" s="2" t="s">
        <v>540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337.59</v>
      </c>
      <c r="P47" s="15">
        <v>1350.38</v>
      </c>
      <c r="Q47" s="15">
        <v>0</v>
      </c>
      <c r="R47" s="15">
        <v>0</v>
      </c>
      <c r="S47" s="15">
        <f t="shared" si="1"/>
        <v>337.59</v>
      </c>
      <c r="T47" s="15">
        <f t="shared" si="2"/>
        <v>1350.38</v>
      </c>
    </row>
    <row r="48" spans="1:20">
      <c r="A48">
        <v>1</v>
      </c>
      <c r="B48" s="1">
        <v>2308</v>
      </c>
      <c r="C48" t="s">
        <v>138</v>
      </c>
      <c r="D48" s="16">
        <v>38749</v>
      </c>
      <c r="E48" t="s">
        <v>539</v>
      </c>
      <c r="F48" s="1">
        <v>1236</v>
      </c>
      <c r="G48" s="15">
        <v>0</v>
      </c>
      <c r="H48" s="15">
        <v>0</v>
      </c>
      <c r="I48" s="2" t="s">
        <v>540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253.2</v>
      </c>
      <c r="P48" s="15">
        <v>1012.78</v>
      </c>
      <c r="Q48" s="15">
        <v>0</v>
      </c>
      <c r="R48" s="15">
        <v>0</v>
      </c>
      <c r="S48" s="15">
        <f t="shared" si="1"/>
        <v>253.2</v>
      </c>
      <c r="T48" s="15">
        <f t="shared" si="2"/>
        <v>1012.78</v>
      </c>
    </row>
    <row r="49" spans="1:20">
      <c r="A49">
        <v>1</v>
      </c>
      <c r="B49" s="1">
        <v>2504</v>
      </c>
      <c r="C49" t="s">
        <v>174</v>
      </c>
      <c r="D49" s="16">
        <v>39576</v>
      </c>
      <c r="E49" t="s">
        <v>539</v>
      </c>
      <c r="F49" s="1">
        <v>1236</v>
      </c>
      <c r="G49" s="15">
        <v>0</v>
      </c>
      <c r="H49" s="15">
        <v>0</v>
      </c>
      <c r="I49" s="2" t="s">
        <v>540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253.2</v>
      </c>
      <c r="P49" s="15">
        <v>1012.78</v>
      </c>
      <c r="Q49" s="15">
        <v>0</v>
      </c>
      <c r="R49" s="15">
        <v>0</v>
      </c>
      <c r="S49" s="15">
        <f t="shared" si="1"/>
        <v>253.2</v>
      </c>
      <c r="T49" s="15">
        <f t="shared" si="2"/>
        <v>1012.78</v>
      </c>
    </row>
    <row r="50" spans="1:20">
      <c r="A50">
        <v>1</v>
      </c>
      <c r="B50" s="1">
        <v>2506</v>
      </c>
      <c r="C50" t="s">
        <v>175</v>
      </c>
      <c r="D50" s="16">
        <v>39576</v>
      </c>
      <c r="E50" t="s">
        <v>539</v>
      </c>
      <c r="F50" s="1">
        <v>1236</v>
      </c>
      <c r="G50" s="15">
        <v>0</v>
      </c>
      <c r="H50" s="15">
        <v>0</v>
      </c>
      <c r="I50" s="2" t="s">
        <v>540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253.2</v>
      </c>
      <c r="P50" s="15">
        <v>1012.78</v>
      </c>
      <c r="Q50" s="15">
        <v>0</v>
      </c>
      <c r="R50" s="15">
        <v>0</v>
      </c>
      <c r="S50" s="15">
        <f t="shared" si="1"/>
        <v>253.2</v>
      </c>
      <c r="T50" s="15">
        <f t="shared" si="2"/>
        <v>1012.78</v>
      </c>
    </row>
    <row r="51" spans="1:20">
      <c r="A51">
        <v>1</v>
      </c>
      <c r="B51" s="1">
        <v>2507</v>
      </c>
      <c r="C51" t="s">
        <v>176</v>
      </c>
      <c r="D51" s="16">
        <v>39576</v>
      </c>
      <c r="E51" t="s">
        <v>539</v>
      </c>
      <c r="F51" s="1">
        <v>1236</v>
      </c>
      <c r="G51" s="15">
        <v>0</v>
      </c>
      <c r="H51" s="15">
        <v>0</v>
      </c>
      <c r="I51" s="2" t="s">
        <v>540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253.2</v>
      </c>
      <c r="P51" s="15">
        <v>1012.78</v>
      </c>
      <c r="Q51" s="15">
        <v>0</v>
      </c>
      <c r="R51" s="15">
        <v>0</v>
      </c>
      <c r="S51" s="15">
        <f t="shared" si="1"/>
        <v>253.2</v>
      </c>
      <c r="T51" s="15">
        <f t="shared" si="2"/>
        <v>1012.78</v>
      </c>
    </row>
    <row r="52" spans="1:20">
      <c r="A52">
        <v>1</v>
      </c>
      <c r="B52" s="1">
        <v>2508</v>
      </c>
      <c r="C52" t="s">
        <v>177</v>
      </c>
      <c r="D52" s="16">
        <v>39576</v>
      </c>
      <c r="E52" t="s">
        <v>539</v>
      </c>
      <c r="F52" s="1">
        <v>1236</v>
      </c>
      <c r="G52" s="15">
        <v>0</v>
      </c>
      <c r="H52" s="15">
        <v>0</v>
      </c>
      <c r="I52" s="2" t="s">
        <v>540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253.2</v>
      </c>
      <c r="P52" s="15">
        <v>1012.78</v>
      </c>
      <c r="Q52" s="15">
        <v>0</v>
      </c>
      <c r="R52" s="15">
        <v>0</v>
      </c>
      <c r="S52" s="15">
        <f t="shared" si="1"/>
        <v>253.2</v>
      </c>
      <c r="T52" s="15">
        <f t="shared" si="2"/>
        <v>1012.78</v>
      </c>
    </row>
    <row r="53" spans="1:20">
      <c r="A53">
        <v>1</v>
      </c>
      <c r="B53" s="1">
        <v>2509</v>
      </c>
      <c r="C53" t="s">
        <v>178</v>
      </c>
      <c r="D53" s="16">
        <v>39576</v>
      </c>
      <c r="E53" t="s">
        <v>539</v>
      </c>
      <c r="F53" s="1">
        <v>1236</v>
      </c>
      <c r="G53" s="15">
        <v>0</v>
      </c>
      <c r="H53" s="15">
        <v>0</v>
      </c>
      <c r="I53" s="2" t="s">
        <v>540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253.2</v>
      </c>
      <c r="P53" s="15">
        <v>1012.78</v>
      </c>
      <c r="Q53" s="15">
        <v>0</v>
      </c>
      <c r="R53" s="15">
        <v>0</v>
      </c>
      <c r="S53" s="15">
        <f t="shared" si="1"/>
        <v>253.2</v>
      </c>
      <c r="T53" s="15">
        <f t="shared" si="2"/>
        <v>1012.78</v>
      </c>
    </row>
    <row r="54" spans="1:20">
      <c r="A54">
        <v>1</v>
      </c>
      <c r="B54" s="1">
        <v>2715</v>
      </c>
      <c r="C54" t="s">
        <v>217</v>
      </c>
      <c r="D54" s="16">
        <v>39738</v>
      </c>
      <c r="E54" t="s">
        <v>539</v>
      </c>
      <c r="F54" s="1">
        <v>1236</v>
      </c>
      <c r="G54" s="15">
        <v>0</v>
      </c>
      <c r="H54" s="15">
        <v>0</v>
      </c>
      <c r="I54" s="2" t="s">
        <v>540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253.2</v>
      </c>
      <c r="P54" s="15">
        <v>1012.78</v>
      </c>
      <c r="Q54" s="15">
        <v>0</v>
      </c>
      <c r="R54" s="15">
        <v>0</v>
      </c>
      <c r="S54" s="15">
        <f t="shared" si="1"/>
        <v>253.2</v>
      </c>
      <c r="T54" s="15">
        <f t="shared" si="2"/>
        <v>1012.78</v>
      </c>
    </row>
    <row r="55" spans="1:20">
      <c r="A55">
        <v>1</v>
      </c>
      <c r="B55" s="1">
        <v>3081</v>
      </c>
      <c r="C55" t="s">
        <v>331</v>
      </c>
      <c r="D55" s="16">
        <v>42024</v>
      </c>
      <c r="E55" t="s">
        <v>539</v>
      </c>
      <c r="F55" s="1">
        <v>1248</v>
      </c>
      <c r="G55" s="15">
        <v>0</v>
      </c>
      <c r="H55" s="15">
        <v>0</v>
      </c>
      <c r="I55" s="2" t="s">
        <v>540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253.2</v>
      </c>
      <c r="P55" s="15">
        <v>1012.78</v>
      </c>
      <c r="Q55" s="15">
        <v>0</v>
      </c>
      <c r="R55" s="15">
        <v>0</v>
      </c>
      <c r="S55" s="15">
        <f t="shared" si="1"/>
        <v>253.2</v>
      </c>
      <c r="T55" s="15">
        <f t="shared" si="2"/>
        <v>1012.78</v>
      </c>
    </row>
    <row r="56" spans="1:20">
      <c r="A56">
        <v>1</v>
      </c>
      <c r="B56" s="1">
        <v>3201</v>
      </c>
      <c r="C56" t="s">
        <v>370</v>
      </c>
      <c r="D56" s="16">
        <v>42292</v>
      </c>
      <c r="E56" t="s">
        <v>539</v>
      </c>
      <c r="F56" s="1">
        <v>1248</v>
      </c>
      <c r="G56" s="15">
        <v>0</v>
      </c>
      <c r="H56" s="15">
        <v>0</v>
      </c>
      <c r="I56" s="2" t="s">
        <v>540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253.2</v>
      </c>
      <c r="P56" s="15">
        <v>1012.78</v>
      </c>
      <c r="Q56" s="15">
        <v>0</v>
      </c>
      <c r="R56" s="15">
        <v>0</v>
      </c>
      <c r="S56" s="15">
        <f t="shared" si="1"/>
        <v>253.2</v>
      </c>
      <c r="T56" s="15">
        <f t="shared" si="2"/>
        <v>1012.78</v>
      </c>
    </row>
    <row r="57" spans="1:20">
      <c r="A57">
        <v>1</v>
      </c>
      <c r="B57" s="1">
        <v>3210</v>
      </c>
      <c r="C57" t="s">
        <v>373</v>
      </c>
      <c r="D57" s="16">
        <v>42415</v>
      </c>
      <c r="E57" t="s">
        <v>539</v>
      </c>
      <c r="F57" s="1">
        <v>1236</v>
      </c>
      <c r="G57" s="15">
        <v>0</v>
      </c>
      <c r="H57" s="15">
        <v>0</v>
      </c>
      <c r="I57" s="2" t="s">
        <v>540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253.2</v>
      </c>
      <c r="P57" s="15">
        <v>1012.78</v>
      </c>
      <c r="Q57" s="15">
        <v>0</v>
      </c>
      <c r="R57" s="15">
        <v>0</v>
      </c>
      <c r="S57" s="15">
        <f t="shared" si="1"/>
        <v>253.2</v>
      </c>
      <c r="T57" s="15">
        <f t="shared" si="2"/>
        <v>1012.78</v>
      </c>
    </row>
    <row r="58" spans="1:20">
      <c r="A58">
        <v>1</v>
      </c>
      <c r="B58" s="1">
        <v>3295</v>
      </c>
      <c r="C58" t="s">
        <v>404</v>
      </c>
      <c r="D58" s="16">
        <v>42895</v>
      </c>
      <c r="E58" t="s">
        <v>539</v>
      </c>
      <c r="F58" s="1">
        <v>1248</v>
      </c>
      <c r="G58" s="15">
        <v>0</v>
      </c>
      <c r="H58" s="15">
        <v>0</v>
      </c>
      <c r="I58" s="2" t="s">
        <v>540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253.2</v>
      </c>
      <c r="P58" s="15">
        <v>1012.78</v>
      </c>
      <c r="Q58" s="15">
        <v>0</v>
      </c>
      <c r="R58" s="15">
        <v>0</v>
      </c>
      <c r="S58" s="15">
        <f t="shared" si="1"/>
        <v>253.2</v>
      </c>
      <c r="T58" s="15">
        <f t="shared" si="2"/>
        <v>1012.78</v>
      </c>
    </row>
    <row r="59" spans="1:20">
      <c r="A59">
        <v>1</v>
      </c>
      <c r="B59" s="1">
        <v>3316</v>
      </c>
      <c r="C59" t="s">
        <v>408</v>
      </c>
      <c r="D59" s="16">
        <v>42948</v>
      </c>
      <c r="E59" t="s">
        <v>539</v>
      </c>
      <c r="F59" s="1">
        <v>1236</v>
      </c>
      <c r="G59" s="15">
        <v>0</v>
      </c>
      <c r="H59" s="15">
        <v>0</v>
      </c>
      <c r="I59" s="2" t="s">
        <v>540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253.2</v>
      </c>
      <c r="P59" s="15">
        <v>1012.78</v>
      </c>
      <c r="Q59" s="15">
        <v>0</v>
      </c>
      <c r="R59" s="15">
        <v>0</v>
      </c>
      <c r="S59" s="15">
        <f t="shared" si="1"/>
        <v>253.2</v>
      </c>
      <c r="T59" s="15">
        <f t="shared" si="2"/>
        <v>1012.78</v>
      </c>
    </row>
    <row r="60" spans="1:20">
      <c r="A60">
        <v>1</v>
      </c>
      <c r="B60" s="1">
        <v>3319</v>
      </c>
      <c r="C60" t="s">
        <v>411</v>
      </c>
      <c r="D60" s="16">
        <v>42979</v>
      </c>
      <c r="E60" t="s">
        <v>539</v>
      </c>
      <c r="F60" s="1">
        <v>1248</v>
      </c>
      <c r="G60" s="15">
        <v>0</v>
      </c>
      <c r="H60" s="15">
        <v>0</v>
      </c>
      <c r="I60" s="2" t="s">
        <v>540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253.2</v>
      </c>
      <c r="P60" s="15">
        <v>1265.98</v>
      </c>
      <c r="Q60" s="15">
        <v>0</v>
      </c>
      <c r="R60" s="15">
        <v>0</v>
      </c>
      <c r="S60" s="15">
        <f t="shared" si="1"/>
        <v>253.2</v>
      </c>
      <c r="T60" s="15">
        <f t="shared" si="2"/>
        <v>1265.98</v>
      </c>
    </row>
    <row r="61" spans="1:20">
      <c r="A61">
        <v>1</v>
      </c>
      <c r="B61" s="1">
        <v>3343</v>
      </c>
      <c r="C61" t="s">
        <v>424</v>
      </c>
      <c r="D61" s="16">
        <v>43321</v>
      </c>
      <c r="E61" t="s">
        <v>539</v>
      </c>
      <c r="F61" s="1">
        <v>1248</v>
      </c>
      <c r="G61" s="15">
        <v>0</v>
      </c>
      <c r="H61" s="15">
        <v>0</v>
      </c>
      <c r="I61" s="2" t="s">
        <v>540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253.2</v>
      </c>
      <c r="P61" s="15">
        <v>1012.78</v>
      </c>
      <c r="Q61" s="15">
        <v>0</v>
      </c>
      <c r="R61" s="15">
        <v>0</v>
      </c>
      <c r="S61" s="15">
        <f t="shared" si="1"/>
        <v>253.2</v>
      </c>
      <c r="T61" s="15">
        <f t="shared" si="2"/>
        <v>1012.78</v>
      </c>
    </row>
    <row r="62" spans="1:20">
      <c r="A62">
        <v>1</v>
      </c>
      <c r="B62" s="1">
        <v>3363</v>
      </c>
      <c r="C62" t="s">
        <v>440</v>
      </c>
      <c r="D62" s="16">
        <v>43691</v>
      </c>
      <c r="E62" t="s">
        <v>539</v>
      </c>
      <c r="F62" s="1">
        <v>1248</v>
      </c>
      <c r="G62" s="15">
        <v>0</v>
      </c>
      <c r="H62" s="15">
        <v>0</v>
      </c>
      <c r="I62" s="2" t="s">
        <v>540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253.2</v>
      </c>
      <c r="P62" s="15">
        <v>1012.78</v>
      </c>
      <c r="Q62" s="15">
        <v>0</v>
      </c>
      <c r="R62" s="15">
        <v>0</v>
      </c>
      <c r="S62" s="15">
        <f t="shared" si="1"/>
        <v>253.2</v>
      </c>
      <c r="T62" s="15">
        <f t="shared" si="2"/>
        <v>1012.78</v>
      </c>
    </row>
    <row r="63" spans="1:20">
      <c r="A63">
        <v>1</v>
      </c>
      <c r="B63" s="1">
        <v>2274</v>
      </c>
      <c r="C63" t="s">
        <v>133</v>
      </c>
      <c r="D63" s="16">
        <v>37883</v>
      </c>
      <c r="E63" t="s">
        <v>539</v>
      </c>
      <c r="F63" s="1">
        <v>1179</v>
      </c>
      <c r="G63" s="15">
        <v>0</v>
      </c>
      <c r="H63" s="15">
        <v>0</v>
      </c>
      <c r="I63" s="2" t="s">
        <v>540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9570.82</v>
      </c>
      <c r="Q63" s="15">
        <v>0</v>
      </c>
      <c r="R63" s="15">
        <v>0</v>
      </c>
      <c r="S63" s="15">
        <f t="shared" si="1"/>
        <v>0</v>
      </c>
      <c r="T63" s="15">
        <f t="shared" si="2"/>
        <v>9570.82</v>
      </c>
    </row>
    <row r="64" spans="1:20">
      <c r="A64">
        <v>1</v>
      </c>
      <c r="B64" s="1">
        <v>3194</v>
      </c>
      <c r="C64" t="s">
        <v>369</v>
      </c>
      <c r="D64" s="16">
        <v>42226</v>
      </c>
      <c r="E64" t="s">
        <v>539</v>
      </c>
      <c r="F64" s="1">
        <v>2025</v>
      </c>
      <c r="G64" s="15">
        <v>2591.58</v>
      </c>
      <c r="H64" s="15">
        <v>0</v>
      </c>
      <c r="I64" s="2" t="s">
        <v>541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5739.47</v>
      </c>
      <c r="Q64" s="15">
        <v>0</v>
      </c>
      <c r="R64" s="15">
        <v>0</v>
      </c>
      <c r="S64" s="15">
        <f>G64</f>
        <v>2591.58</v>
      </c>
      <c r="T64" s="15">
        <f t="shared" si="2"/>
        <v>5739.47</v>
      </c>
    </row>
    <row r="65" spans="1:20">
      <c r="A65">
        <v>1</v>
      </c>
      <c r="B65" s="1">
        <v>3206</v>
      </c>
      <c r="C65" t="s">
        <v>371</v>
      </c>
      <c r="D65" s="16">
        <v>42522</v>
      </c>
      <c r="E65" t="s">
        <v>539</v>
      </c>
      <c r="F65" s="1">
        <v>2040</v>
      </c>
      <c r="G65" s="15">
        <v>0</v>
      </c>
      <c r="H65" s="15">
        <v>0</v>
      </c>
      <c r="I65" s="2" t="s">
        <v>540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5739.47</v>
      </c>
      <c r="Q65" s="15">
        <v>0</v>
      </c>
      <c r="R65" s="15">
        <v>0</v>
      </c>
      <c r="S65" s="15">
        <f>O65</f>
        <v>0</v>
      </c>
      <c r="T65" s="15">
        <f t="shared" si="2"/>
        <v>5739.47</v>
      </c>
    </row>
    <row r="66" spans="1:20">
      <c r="A66">
        <v>1</v>
      </c>
      <c r="B66" s="1">
        <v>3230</v>
      </c>
      <c r="C66" t="s">
        <v>377</v>
      </c>
      <c r="D66" s="16">
        <v>42737</v>
      </c>
      <c r="E66" t="s">
        <v>539</v>
      </c>
      <c r="F66" s="1">
        <v>1241</v>
      </c>
      <c r="G66" s="15">
        <v>2591.58</v>
      </c>
      <c r="H66" s="15">
        <v>0</v>
      </c>
      <c r="I66" s="2" t="s">
        <v>541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1012.78</v>
      </c>
      <c r="Q66" s="15">
        <v>0</v>
      </c>
      <c r="R66" s="15">
        <v>0</v>
      </c>
      <c r="S66" s="15">
        <f>G66</f>
        <v>2591.58</v>
      </c>
      <c r="T66" s="15">
        <f t="shared" si="2"/>
        <v>1012.78</v>
      </c>
    </row>
    <row r="67" spans="1:20">
      <c r="A67">
        <v>1</v>
      </c>
      <c r="B67" s="1">
        <v>3243</v>
      </c>
      <c r="C67" t="s">
        <v>384</v>
      </c>
      <c r="D67" s="16">
        <v>42821</v>
      </c>
      <c r="E67" t="s">
        <v>539</v>
      </c>
      <c r="F67" s="1">
        <v>1099</v>
      </c>
      <c r="G67" s="15">
        <v>0</v>
      </c>
      <c r="H67" s="15">
        <v>0</v>
      </c>
      <c r="I67" s="2" t="s">
        <v>540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2658.56</v>
      </c>
      <c r="R67" s="15">
        <v>10634.24</v>
      </c>
      <c r="S67" s="15">
        <f>Q67</f>
        <v>2658.56</v>
      </c>
      <c r="T67" s="15">
        <f>R67</f>
        <v>10634.24</v>
      </c>
    </row>
    <row r="68" spans="1:20">
      <c r="A68">
        <v>1</v>
      </c>
      <c r="B68" s="1">
        <v>3092</v>
      </c>
      <c r="C68" t="s">
        <v>334</v>
      </c>
      <c r="D68" s="16">
        <v>42058</v>
      </c>
      <c r="E68" t="s">
        <v>539</v>
      </c>
      <c r="F68" s="1">
        <v>1220</v>
      </c>
      <c r="G68" s="15">
        <v>0</v>
      </c>
      <c r="H68" s="15">
        <v>0</v>
      </c>
      <c r="I68" s="2" t="s">
        <v>540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2392.6999999999998</v>
      </c>
      <c r="R68" s="15">
        <v>9570.82</v>
      </c>
      <c r="S68" s="15">
        <f t="shared" ref="S68:S69" si="3">Q68</f>
        <v>2392.6999999999998</v>
      </c>
      <c r="T68" s="15">
        <f t="shared" ref="T68:T69" si="4">R68</f>
        <v>9570.82</v>
      </c>
    </row>
    <row r="69" spans="1:20">
      <c r="A69">
        <v>1</v>
      </c>
      <c r="B69" s="1">
        <v>3358</v>
      </c>
      <c r="C69" t="s">
        <v>436</v>
      </c>
      <c r="D69" s="16">
        <v>43501</v>
      </c>
      <c r="E69" t="s">
        <v>539</v>
      </c>
      <c r="F69" s="1">
        <v>2038</v>
      </c>
      <c r="G69" s="15">
        <v>0</v>
      </c>
      <c r="H69" s="15">
        <v>0</v>
      </c>
      <c r="I69" s="2" t="s">
        <v>540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2392.6999999999998</v>
      </c>
      <c r="R69" s="15">
        <v>9570.82</v>
      </c>
      <c r="S69" s="15">
        <f t="shared" si="3"/>
        <v>2392.6999999999998</v>
      </c>
      <c r="T69" s="15">
        <f t="shared" si="4"/>
        <v>9570.82</v>
      </c>
    </row>
    <row r="70" spans="1:20">
      <c r="A70">
        <v>1</v>
      </c>
      <c r="B70" s="1">
        <v>200</v>
      </c>
      <c r="C70" t="s">
        <v>4</v>
      </c>
      <c r="D70" s="16">
        <v>26877</v>
      </c>
      <c r="E70" t="s">
        <v>539</v>
      </c>
      <c r="F70" s="1">
        <v>2003</v>
      </c>
      <c r="G70" s="15">
        <v>3792.45</v>
      </c>
      <c r="H70" s="15">
        <v>0</v>
      </c>
      <c r="I70" s="2" t="s">
        <v>541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f>SUM(G70:H70)</f>
        <v>3792.45</v>
      </c>
      <c r="T70" s="15">
        <f>SUM(J70:N70)</f>
        <v>0</v>
      </c>
    </row>
    <row r="71" spans="1:20">
      <c r="A71">
        <v>1</v>
      </c>
      <c r="B71" s="1">
        <v>397</v>
      </c>
      <c r="C71" t="s">
        <v>5</v>
      </c>
      <c r="D71" s="16">
        <v>27442</v>
      </c>
      <c r="E71" t="s">
        <v>539</v>
      </c>
      <c r="F71" s="1">
        <v>2009</v>
      </c>
      <c r="G71" s="15">
        <v>2949.18</v>
      </c>
      <c r="H71" s="15">
        <v>998.54</v>
      </c>
      <c r="I71" s="2" t="s">
        <v>541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f t="shared" ref="S71:S134" si="5">SUM(G71:H71)</f>
        <v>3947.72</v>
      </c>
      <c r="T71" s="15">
        <f t="shared" ref="T71:T134" si="6">SUM(J71:N71)</f>
        <v>0</v>
      </c>
    </row>
    <row r="72" spans="1:20">
      <c r="A72">
        <v>1</v>
      </c>
      <c r="B72" s="1">
        <v>508</v>
      </c>
      <c r="C72" t="s">
        <v>6</v>
      </c>
      <c r="D72" s="16">
        <v>27828</v>
      </c>
      <c r="E72" t="s">
        <v>539</v>
      </c>
      <c r="F72" s="1">
        <v>2009</v>
      </c>
      <c r="G72" s="15">
        <v>3251.48</v>
      </c>
      <c r="H72" s="15">
        <v>760.78</v>
      </c>
      <c r="I72" s="2" t="s">
        <v>541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f t="shared" si="5"/>
        <v>4012.26</v>
      </c>
      <c r="T72" s="15">
        <f t="shared" si="6"/>
        <v>0</v>
      </c>
    </row>
    <row r="73" spans="1:20">
      <c r="A73">
        <v>1</v>
      </c>
      <c r="B73" s="1">
        <v>510</v>
      </c>
      <c r="C73" t="s">
        <v>7</v>
      </c>
      <c r="D73" s="16">
        <v>27828</v>
      </c>
      <c r="E73" t="s">
        <v>539</v>
      </c>
      <c r="F73" s="1">
        <v>2009</v>
      </c>
      <c r="G73" s="15">
        <v>3251.48</v>
      </c>
      <c r="H73" s="15">
        <v>0</v>
      </c>
      <c r="I73" s="2" t="s">
        <v>541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f t="shared" si="5"/>
        <v>3251.48</v>
      </c>
      <c r="T73" s="15">
        <f t="shared" si="6"/>
        <v>0</v>
      </c>
    </row>
    <row r="74" spans="1:20">
      <c r="A74">
        <v>1</v>
      </c>
      <c r="B74" s="1">
        <v>542</v>
      </c>
      <c r="C74" t="s">
        <v>8</v>
      </c>
      <c r="D74" s="16">
        <v>27955</v>
      </c>
      <c r="E74" t="s">
        <v>539</v>
      </c>
      <c r="F74" s="1">
        <v>2018</v>
      </c>
      <c r="G74" s="15">
        <v>1564</v>
      </c>
      <c r="H74" s="15">
        <v>0</v>
      </c>
      <c r="I74" s="2" t="s">
        <v>541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f t="shared" si="5"/>
        <v>1564</v>
      </c>
      <c r="T74" s="15">
        <f t="shared" si="6"/>
        <v>0</v>
      </c>
    </row>
    <row r="75" spans="1:20">
      <c r="A75">
        <v>1</v>
      </c>
      <c r="B75" s="1">
        <v>788</v>
      </c>
      <c r="C75" t="s">
        <v>9</v>
      </c>
      <c r="D75" s="16">
        <v>28551</v>
      </c>
      <c r="E75" t="s">
        <v>539</v>
      </c>
      <c r="F75" s="1">
        <v>2003</v>
      </c>
      <c r="G75" s="15">
        <v>1649.11</v>
      </c>
      <c r="H75" s="15">
        <v>998.54</v>
      </c>
      <c r="I75" s="2" t="s">
        <v>541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f t="shared" si="5"/>
        <v>2647.6499999999996</v>
      </c>
      <c r="T75" s="15">
        <f t="shared" si="6"/>
        <v>0</v>
      </c>
    </row>
    <row r="76" spans="1:20">
      <c r="A76">
        <v>1</v>
      </c>
      <c r="B76" s="1">
        <v>820</v>
      </c>
      <c r="C76" t="s">
        <v>10</v>
      </c>
      <c r="D76" s="16">
        <v>28647</v>
      </c>
      <c r="E76" t="s">
        <v>539</v>
      </c>
      <c r="F76" s="1">
        <v>2000</v>
      </c>
      <c r="G76" s="15">
        <v>2004.51</v>
      </c>
      <c r="H76" s="15">
        <v>0</v>
      </c>
      <c r="I76" s="2" t="s">
        <v>541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f t="shared" si="5"/>
        <v>2004.51</v>
      </c>
      <c r="T76" s="15">
        <f t="shared" si="6"/>
        <v>0</v>
      </c>
    </row>
    <row r="77" spans="1:20">
      <c r="A77">
        <v>1</v>
      </c>
      <c r="B77" s="1">
        <v>830</v>
      </c>
      <c r="C77" t="s">
        <v>11</v>
      </c>
      <c r="D77" s="16">
        <v>28688</v>
      </c>
      <c r="E77" t="s">
        <v>539</v>
      </c>
      <c r="F77" s="1">
        <v>2009</v>
      </c>
      <c r="G77" s="15">
        <v>3952.18</v>
      </c>
      <c r="H77" s="15">
        <v>0</v>
      </c>
      <c r="I77" s="2" t="s">
        <v>541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f t="shared" si="5"/>
        <v>3952.18</v>
      </c>
      <c r="T77" s="15">
        <f t="shared" si="6"/>
        <v>0</v>
      </c>
    </row>
    <row r="78" spans="1:20">
      <c r="A78">
        <v>1</v>
      </c>
      <c r="B78" s="1">
        <v>863</v>
      </c>
      <c r="C78" t="s">
        <v>12</v>
      </c>
      <c r="D78" s="16">
        <v>28746</v>
      </c>
      <c r="E78" t="s">
        <v>539</v>
      </c>
      <c r="F78" s="1">
        <v>2000</v>
      </c>
      <c r="G78" s="15">
        <v>2004.51</v>
      </c>
      <c r="H78" s="15">
        <v>0</v>
      </c>
      <c r="I78" s="2" t="s">
        <v>541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f t="shared" si="5"/>
        <v>2004.51</v>
      </c>
      <c r="T78" s="15">
        <f t="shared" si="6"/>
        <v>0</v>
      </c>
    </row>
    <row r="79" spans="1:20">
      <c r="A79">
        <v>1</v>
      </c>
      <c r="B79" s="1">
        <v>871</v>
      </c>
      <c r="C79" t="s">
        <v>13</v>
      </c>
      <c r="D79" s="16">
        <v>28758</v>
      </c>
      <c r="E79" t="s">
        <v>539</v>
      </c>
      <c r="F79" s="1">
        <v>2009</v>
      </c>
      <c r="G79" s="15">
        <v>3251.48</v>
      </c>
      <c r="H79" s="15">
        <v>998.54</v>
      </c>
      <c r="I79" s="2" t="s">
        <v>541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f t="shared" si="5"/>
        <v>4250.0200000000004</v>
      </c>
      <c r="T79" s="15">
        <f t="shared" si="6"/>
        <v>0</v>
      </c>
    </row>
    <row r="80" spans="1:20">
      <c r="A80">
        <v>1</v>
      </c>
      <c r="B80" s="1">
        <v>897</v>
      </c>
      <c r="C80" t="s">
        <v>14</v>
      </c>
      <c r="D80" s="16">
        <v>28779</v>
      </c>
      <c r="E80" t="s">
        <v>539</v>
      </c>
      <c r="F80" s="1">
        <v>2000</v>
      </c>
      <c r="G80" s="15">
        <v>1495.79</v>
      </c>
      <c r="H80" s="15">
        <v>0</v>
      </c>
      <c r="I80" s="2" t="s">
        <v>541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f t="shared" si="5"/>
        <v>1495.79</v>
      </c>
      <c r="T80" s="15">
        <f t="shared" si="6"/>
        <v>0</v>
      </c>
    </row>
    <row r="81" spans="1:20">
      <c r="A81">
        <v>1</v>
      </c>
      <c r="B81" s="1">
        <v>996</v>
      </c>
      <c r="C81" t="s">
        <v>15</v>
      </c>
      <c r="D81" s="16">
        <v>28887</v>
      </c>
      <c r="E81" t="s">
        <v>539</v>
      </c>
      <c r="F81" s="1">
        <v>2003</v>
      </c>
      <c r="G81" s="15">
        <v>3109.65</v>
      </c>
      <c r="H81" s="15">
        <v>0</v>
      </c>
      <c r="I81" s="2" t="s">
        <v>541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f t="shared" si="5"/>
        <v>3109.65</v>
      </c>
      <c r="T81" s="15">
        <f t="shared" si="6"/>
        <v>0</v>
      </c>
    </row>
    <row r="82" spans="1:20">
      <c r="A82">
        <v>1</v>
      </c>
      <c r="B82" s="1">
        <v>1008</v>
      </c>
      <c r="C82" t="s">
        <v>16</v>
      </c>
      <c r="D82" s="16">
        <v>28902</v>
      </c>
      <c r="E82" t="s">
        <v>539</v>
      </c>
      <c r="F82" s="1">
        <v>2000</v>
      </c>
      <c r="G82" s="15">
        <v>1731.55</v>
      </c>
      <c r="H82" s="15">
        <v>0</v>
      </c>
      <c r="I82" s="2" t="s">
        <v>541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f t="shared" si="5"/>
        <v>1731.55</v>
      </c>
      <c r="T82" s="15">
        <f t="shared" si="6"/>
        <v>0</v>
      </c>
    </row>
    <row r="83" spans="1:20">
      <c r="A83">
        <v>1</v>
      </c>
      <c r="B83" s="1">
        <v>1037</v>
      </c>
      <c r="C83" t="s">
        <v>17</v>
      </c>
      <c r="D83" s="16">
        <v>28926</v>
      </c>
      <c r="E83" t="s">
        <v>539</v>
      </c>
      <c r="F83" s="1">
        <v>2003</v>
      </c>
      <c r="G83" s="15">
        <v>2961.59</v>
      </c>
      <c r="H83" s="15">
        <v>0</v>
      </c>
      <c r="I83" s="2" t="s">
        <v>541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f t="shared" si="5"/>
        <v>2961.59</v>
      </c>
      <c r="T83" s="15">
        <f t="shared" si="6"/>
        <v>0</v>
      </c>
    </row>
    <row r="84" spans="1:20">
      <c r="A84">
        <v>1</v>
      </c>
      <c r="B84" s="1">
        <v>1051</v>
      </c>
      <c r="C84" t="s">
        <v>18</v>
      </c>
      <c r="D84" s="16">
        <v>28936</v>
      </c>
      <c r="E84" t="s">
        <v>539</v>
      </c>
      <c r="F84" s="1">
        <v>2028</v>
      </c>
      <c r="G84" s="15">
        <v>9214.89</v>
      </c>
      <c r="H84" s="15">
        <v>6709.11</v>
      </c>
      <c r="I84" s="2" t="s">
        <v>541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f t="shared" si="5"/>
        <v>15924</v>
      </c>
      <c r="T84" s="15">
        <f t="shared" si="6"/>
        <v>0</v>
      </c>
    </row>
    <row r="85" spans="1:20">
      <c r="A85">
        <v>1</v>
      </c>
      <c r="B85" s="1">
        <v>1056</v>
      </c>
      <c r="C85" t="s">
        <v>19</v>
      </c>
      <c r="D85" s="16">
        <v>28961</v>
      </c>
      <c r="E85" t="s">
        <v>539</v>
      </c>
      <c r="F85" s="1">
        <v>2018</v>
      </c>
      <c r="G85" s="15">
        <v>3584.74</v>
      </c>
      <c r="H85" s="15">
        <v>0</v>
      </c>
      <c r="I85" s="2" t="s">
        <v>541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f t="shared" si="5"/>
        <v>3584.74</v>
      </c>
      <c r="T85" s="15">
        <f t="shared" si="6"/>
        <v>0</v>
      </c>
    </row>
    <row r="86" spans="1:20">
      <c r="A86">
        <v>1</v>
      </c>
      <c r="B86" s="1">
        <v>1067</v>
      </c>
      <c r="C86" t="s">
        <v>20</v>
      </c>
      <c r="D86" s="16">
        <v>28968</v>
      </c>
      <c r="E86" t="s">
        <v>539</v>
      </c>
      <c r="F86" s="1">
        <v>2003</v>
      </c>
      <c r="G86" s="15">
        <v>3808.75</v>
      </c>
      <c r="H86" s="15">
        <v>0</v>
      </c>
      <c r="I86" s="2" t="s">
        <v>541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f t="shared" si="5"/>
        <v>3808.75</v>
      </c>
      <c r="T86" s="15">
        <f t="shared" si="6"/>
        <v>0</v>
      </c>
    </row>
    <row r="87" spans="1:20">
      <c r="A87">
        <v>1</v>
      </c>
      <c r="B87" s="1">
        <v>1071</v>
      </c>
      <c r="C87" t="s">
        <v>21</v>
      </c>
      <c r="D87" s="16">
        <v>28968</v>
      </c>
      <c r="E87" t="s">
        <v>539</v>
      </c>
      <c r="F87" s="1">
        <v>2003</v>
      </c>
      <c r="G87" s="15">
        <v>1649.11</v>
      </c>
      <c r="H87" s="15">
        <v>0</v>
      </c>
      <c r="I87" s="2" t="s">
        <v>541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f t="shared" si="5"/>
        <v>1649.11</v>
      </c>
      <c r="T87" s="15">
        <f t="shared" si="6"/>
        <v>0</v>
      </c>
    </row>
    <row r="88" spans="1:20">
      <c r="A88">
        <v>1</v>
      </c>
      <c r="B88" s="1">
        <v>1080</v>
      </c>
      <c r="C88" t="s">
        <v>22</v>
      </c>
      <c r="D88" s="16">
        <v>28968</v>
      </c>
      <c r="E88" t="s">
        <v>539</v>
      </c>
      <c r="F88" s="1">
        <v>2009</v>
      </c>
      <c r="G88" s="15">
        <v>3251.48</v>
      </c>
      <c r="H88" s="15">
        <v>0</v>
      </c>
      <c r="I88" s="2" t="s">
        <v>541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f t="shared" si="5"/>
        <v>3251.48</v>
      </c>
      <c r="T88" s="15">
        <f t="shared" si="6"/>
        <v>0</v>
      </c>
    </row>
    <row r="89" spans="1:20">
      <c r="A89">
        <v>1</v>
      </c>
      <c r="B89" s="1">
        <v>1099</v>
      </c>
      <c r="C89" t="s">
        <v>23</v>
      </c>
      <c r="D89" s="16">
        <v>28997</v>
      </c>
      <c r="E89" t="s">
        <v>539</v>
      </c>
      <c r="F89" s="1">
        <v>2003</v>
      </c>
      <c r="G89" s="15">
        <v>2961.59</v>
      </c>
      <c r="H89" s="15">
        <v>0</v>
      </c>
      <c r="I89" s="2" t="s">
        <v>541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f t="shared" si="5"/>
        <v>2961.59</v>
      </c>
      <c r="T89" s="15">
        <f t="shared" si="6"/>
        <v>0</v>
      </c>
    </row>
    <row r="90" spans="1:20">
      <c r="A90">
        <v>1</v>
      </c>
      <c r="B90" s="1">
        <v>1125</v>
      </c>
      <c r="C90" t="s">
        <v>24</v>
      </c>
      <c r="D90" s="16">
        <v>29011</v>
      </c>
      <c r="E90" t="s">
        <v>539</v>
      </c>
      <c r="F90" s="1">
        <v>2000</v>
      </c>
      <c r="G90" s="15">
        <v>2436.5</v>
      </c>
      <c r="H90" s="15">
        <v>0</v>
      </c>
      <c r="I90" s="2" t="s">
        <v>541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f t="shared" si="5"/>
        <v>2436.5</v>
      </c>
      <c r="T90" s="15">
        <f t="shared" si="6"/>
        <v>0</v>
      </c>
    </row>
    <row r="91" spans="1:20">
      <c r="A91">
        <v>1</v>
      </c>
      <c r="B91" s="1">
        <v>1126</v>
      </c>
      <c r="C91" t="s">
        <v>25</v>
      </c>
      <c r="D91" s="16">
        <v>29017</v>
      </c>
      <c r="E91" t="s">
        <v>539</v>
      </c>
      <c r="F91" s="1">
        <v>2009</v>
      </c>
      <c r="G91" s="15">
        <v>3808.73</v>
      </c>
      <c r="H91" s="15">
        <v>1274.75</v>
      </c>
      <c r="I91" s="2" t="s">
        <v>541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f t="shared" si="5"/>
        <v>5083.4799999999996</v>
      </c>
      <c r="T91" s="15">
        <f t="shared" si="6"/>
        <v>0</v>
      </c>
    </row>
    <row r="92" spans="1:20">
      <c r="A92">
        <v>2</v>
      </c>
      <c r="B92" s="1">
        <v>1135</v>
      </c>
      <c r="C92" t="s">
        <v>445</v>
      </c>
      <c r="D92" s="16">
        <v>29031</v>
      </c>
      <c r="E92" t="s">
        <v>539</v>
      </c>
      <c r="F92" s="1">
        <v>2009</v>
      </c>
      <c r="G92" s="15">
        <v>2674.99</v>
      </c>
      <c r="H92" s="15">
        <v>0</v>
      </c>
      <c r="I92" s="2" t="s">
        <v>541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f t="shared" si="5"/>
        <v>2674.99</v>
      </c>
      <c r="T92" s="15">
        <f t="shared" si="6"/>
        <v>0</v>
      </c>
    </row>
    <row r="93" spans="1:20">
      <c r="A93">
        <v>1</v>
      </c>
      <c r="B93" s="1">
        <v>1159</v>
      </c>
      <c r="C93" t="s">
        <v>26</v>
      </c>
      <c r="D93" s="16">
        <v>29067</v>
      </c>
      <c r="E93" t="s">
        <v>539</v>
      </c>
      <c r="F93" s="1">
        <v>2003</v>
      </c>
      <c r="G93" s="15">
        <v>1495.79</v>
      </c>
      <c r="H93" s="15">
        <v>0</v>
      </c>
      <c r="I93" s="2" t="s">
        <v>541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f t="shared" si="5"/>
        <v>1495.79</v>
      </c>
      <c r="T93" s="15">
        <f t="shared" si="6"/>
        <v>0</v>
      </c>
    </row>
    <row r="94" spans="1:20">
      <c r="A94">
        <v>1</v>
      </c>
      <c r="B94" s="1">
        <v>1164</v>
      </c>
      <c r="C94" t="s">
        <v>27</v>
      </c>
      <c r="D94" s="16">
        <v>29067</v>
      </c>
      <c r="E94" t="s">
        <v>539</v>
      </c>
      <c r="F94" s="1">
        <v>2009</v>
      </c>
      <c r="G94" s="15">
        <v>3018.71</v>
      </c>
      <c r="H94" s="15">
        <v>1131.06</v>
      </c>
      <c r="I94" s="2" t="s">
        <v>541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f t="shared" si="5"/>
        <v>4149.7700000000004</v>
      </c>
      <c r="T94" s="15">
        <f t="shared" si="6"/>
        <v>0</v>
      </c>
    </row>
    <row r="95" spans="1:20">
      <c r="A95">
        <v>1</v>
      </c>
      <c r="B95" s="1">
        <v>1169</v>
      </c>
      <c r="C95" t="s">
        <v>28</v>
      </c>
      <c r="D95" s="16">
        <v>29067</v>
      </c>
      <c r="E95" t="s">
        <v>539</v>
      </c>
      <c r="F95" s="1">
        <v>2003</v>
      </c>
      <c r="G95" s="15">
        <v>2558.31</v>
      </c>
      <c r="H95" s="15">
        <v>0</v>
      </c>
      <c r="I95" s="2" t="s">
        <v>541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f t="shared" si="5"/>
        <v>2558.31</v>
      </c>
      <c r="T95" s="15">
        <f t="shared" si="6"/>
        <v>0</v>
      </c>
    </row>
    <row r="96" spans="1:20">
      <c r="A96">
        <v>1</v>
      </c>
      <c r="B96" s="1">
        <v>1177</v>
      </c>
      <c r="C96" t="s">
        <v>29</v>
      </c>
      <c r="D96" s="16">
        <v>29068</v>
      </c>
      <c r="E96" t="s">
        <v>539</v>
      </c>
      <c r="F96" s="1">
        <v>2009</v>
      </c>
      <c r="G96" s="15">
        <v>2949.18</v>
      </c>
      <c r="H96" s="15">
        <v>0</v>
      </c>
      <c r="I96" s="2" t="s">
        <v>541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f t="shared" si="5"/>
        <v>2949.18</v>
      </c>
      <c r="T96" s="15">
        <f t="shared" si="6"/>
        <v>0</v>
      </c>
    </row>
    <row r="97" spans="1:20">
      <c r="A97">
        <v>1</v>
      </c>
      <c r="B97" s="1">
        <v>1221</v>
      </c>
      <c r="C97" t="s">
        <v>30</v>
      </c>
      <c r="D97" s="16">
        <v>29087</v>
      </c>
      <c r="E97" t="s">
        <v>539</v>
      </c>
      <c r="F97" s="1">
        <v>2028</v>
      </c>
      <c r="G97" s="15">
        <v>5131.2</v>
      </c>
      <c r="H97" s="15">
        <v>2409.1</v>
      </c>
      <c r="I97" s="2" t="s">
        <v>541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f t="shared" si="5"/>
        <v>7540.2999999999993</v>
      </c>
      <c r="T97" s="15">
        <f t="shared" si="6"/>
        <v>0</v>
      </c>
    </row>
    <row r="98" spans="1:20">
      <c r="A98">
        <v>1</v>
      </c>
      <c r="B98" s="1">
        <v>1229</v>
      </c>
      <c r="C98" t="s">
        <v>31</v>
      </c>
      <c r="D98" s="16">
        <v>29089</v>
      </c>
      <c r="E98" t="s">
        <v>539</v>
      </c>
      <c r="F98" s="1">
        <v>2003</v>
      </c>
      <c r="G98" s="15">
        <v>3109.65</v>
      </c>
      <c r="H98" s="15">
        <v>0</v>
      </c>
      <c r="I98" s="2" t="s">
        <v>541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f t="shared" si="5"/>
        <v>3109.65</v>
      </c>
      <c r="T98" s="15">
        <f t="shared" si="6"/>
        <v>0</v>
      </c>
    </row>
    <row r="99" spans="1:20">
      <c r="A99">
        <v>1</v>
      </c>
      <c r="B99" s="1">
        <v>1243</v>
      </c>
      <c r="C99" t="s">
        <v>32</v>
      </c>
      <c r="D99" s="16">
        <v>29096</v>
      </c>
      <c r="E99" t="s">
        <v>539</v>
      </c>
      <c r="F99" s="1">
        <v>2003</v>
      </c>
      <c r="G99" s="15">
        <v>2004.51</v>
      </c>
      <c r="H99" s="15">
        <v>0</v>
      </c>
      <c r="I99" s="2" t="s">
        <v>541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f t="shared" si="5"/>
        <v>2004.51</v>
      </c>
      <c r="T99" s="15">
        <f t="shared" si="6"/>
        <v>0</v>
      </c>
    </row>
    <row r="100" spans="1:20">
      <c r="A100">
        <v>1</v>
      </c>
      <c r="B100" s="1">
        <v>1258</v>
      </c>
      <c r="C100" t="s">
        <v>33</v>
      </c>
      <c r="D100" s="16">
        <v>29102</v>
      </c>
      <c r="E100" t="s">
        <v>539</v>
      </c>
      <c r="F100" s="1">
        <v>2009</v>
      </c>
      <c r="G100" s="15">
        <v>3385.91</v>
      </c>
      <c r="H100" s="15">
        <v>1418.68</v>
      </c>
      <c r="I100" s="2" t="s">
        <v>541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f t="shared" si="5"/>
        <v>4804.59</v>
      </c>
      <c r="T100" s="15">
        <f t="shared" si="6"/>
        <v>0</v>
      </c>
    </row>
    <row r="101" spans="1:20">
      <c r="A101">
        <v>1</v>
      </c>
      <c r="B101" s="1">
        <v>1263</v>
      </c>
      <c r="C101" t="s">
        <v>34</v>
      </c>
      <c r="D101" s="16">
        <v>29108</v>
      </c>
      <c r="E101" t="s">
        <v>539</v>
      </c>
      <c r="F101" s="1">
        <v>2035</v>
      </c>
      <c r="G101" s="15">
        <v>8932.0400000000009</v>
      </c>
      <c r="H101" s="15">
        <v>1642.31</v>
      </c>
      <c r="I101" s="2" t="s">
        <v>541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f t="shared" si="5"/>
        <v>10574.35</v>
      </c>
      <c r="T101" s="15">
        <f t="shared" si="6"/>
        <v>0</v>
      </c>
    </row>
    <row r="102" spans="1:20">
      <c r="A102">
        <v>1</v>
      </c>
      <c r="B102" s="1">
        <v>1267</v>
      </c>
      <c r="C102" t="s">
        <v>35</v>
      </c>
      <c r="D102" s="16">
        <v>29099</v>
      </c>
      <c r="E102" t="s">
        <v>539</v>
      </c>
      <c r="F102" s="1">
        <v>2035</v>
      </c>
      <c r="G102" s="15">
        <v>8932.0400000000009</v>
      </c>
      <c r="H102" s="15">
        <v>7330.61</v>
      </c>
      <c r="I102" s="2" t="s">
        <v>541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f t="shared" si="5"/>
        <v>16262.650000000001</v>
      </c>
      <c r="T102" s="15">
        <f t="shared" si="6"/>
        <v>0</v>
      </c>
    </row>
    <row r="103" spans="1:20">
      <c r="A103">
        <v>1</v>
      </c>
      <c r="B103" s="1">
        <v>1269</v>
      </c>
      <c r="C103" t="s">
        <v>36</v>
      </c>
      <c r="D103" s="16">
        <v>29118</v>
      </c>
      <c r="E103" t="s">
        <v>539</v>
      </c>
      <c r="F103" s="1">
        <v>2000</v>
      </c>
      <c r="G103" s="15">
        <v>1495.79</v>
      </c>
      <c r="H103" s="15">
        <v>0</v>
      </c>
      <c r="I103" s="2" t="s">
        <v>541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f t="shared" si="5"/>
        <v>1495.79</v>
      </c>
      <c r="T103" s="15">
        <f t="shared" si="6"/>
        <v>0</v>
      </c>
    </row>
    <row r="104" spans="1:20">
      <c r="A104">
        <v>1</v>
      </c>
      <c r="B104" s="1">
        <v>1284</v>
      </c>
      <c r="C104" t="s">
        <v>37</v>
      </c>
      <c r="D104" s="16">
        <v>29160</v>
      </c>
      <c r="E104" t="s">
        <v>539</v>
      </c>
      <c r="F104" s="1">
        <v>2003</v>
      </c>
      <c r="G104" s="15">
        <v>1495.79</v>
      </c>
      <c r="H104" s="15">
        <v>0</v>
      </c>
      <c r="I104" s="2" t="s">
        <v>541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f t="shared" si="5"/>
        <v>1495.79</v>
      </c>
      <c r="T104" s="15">
        <f t="shared" si="6"/>
        <v>0</v>
      </c>
    </row>
    <row r="105" spans="1:20">
      <c r="A105">
        <v>1</v>
      </c>
      <c r="B105" s="1">
        <v>1328</v>
      </c>
      <c r="C105" t="s">
        <v>38</v>
      </c>
      <c r="D105" s="16">
        <v>29202</v>
      </c>
      <c r="E105" t="s">
        <v>539</v>
      </c>
      <c r="F105" s="1">
        <v>2009</v>
      </c>
      <c r="G105" s="15">
        <v>2949.18</v>
      </c>
      <c r="H105" s="15">
        <v>0</v>
      </c>
      <c r="I105" s="2" t="s">
        <v>541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f t="shared" si="5"/>
        <v>2949.18</v>
      </c>
      <c r="T105" s="15">
        <f t="shared" si="6"/>
        <v>0</v>
      </c>
    </row>
    <row r="106" spans="1:20">
      <c r="A106">
        <v>1</v>
      </c>
      <c r="B106" s="1">
        <v>1330</v>
      </c>
      <c r="C106" t="s">
        <v>39</v>
      </c>
      <c r="D106" s="16">
        <v>29202</v>
      </c>
      <c r="E106" t="s">
        <v>539</v>
      </c>
      <c r="F106" s="1">
        <v>2003</v>
      </c>
      <c r="G106" s="15">
        <v>2686.23</v>
      </c>
      <c r="H106" s="15">
        <v>0</v>
      </c>
      <c r="I106" s="2" t="s">
        <v>541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f t="shared" si="5"/>
        <v>2686.23</v>
      </c>
      <c r="T106" s="15">
        <f t="shared" si="6"/>
        <v>0</v>
      </c>
    </row>
    <row r="107" spans="1:20">
      <c r="A107">
        <v>1</v>
      </c>
      <c r="B107" s="1">
        <v>1333</v>
      </c>
      <c r="C107" t="s">
        <v>40</v>
      </c>
      <c r="D107" s="16">
        <v>29209</v>
      </c>
      <c r="E107" t="s">
        <v>539</v>
      </c>
      <c r="F107" s="1">
        <v>2003</v>
      </c>
      <c r="G107" s="15">
        <v>2961.59</v>
      </c>
      <c r="H107" s="15">
        <v>0</v>
      </c>
      <c r="I107" s="2" t="s">
        <v>541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f t="shared" si="5"/>
        <v>2961.59</v>
      </c>
      <c r="T107" s="15">
        <f t="shared" si="6"/>
        <v>0</v>
      </c>
    </row>
    <row r="108" spans="1:20">
      <c r="A108">
        <v>1</v>
      </c>
      <c r="B108" s="1">
        <v>1337</v>
      </c>
      <c r="C108" t="s">
        <v>41</v>
      </c>
      <c r="D108" s="16">
        <v>29206</v>
      </c>
      <c r="E108" t="s">
        <v>539</v>
      </c>
      <c r="F108" s="1">
        <v>2009</v>
      </c>
      <c r="G108" s="15">
        <v>2674.99</v>
      </c>
      <c r="H108" s="15">
        <v>998.54</v>
      </c>
      <c r="I108" s="2" t="s">
        <v>541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f t="shared" si="5"/>
        <v>3673.5299999999997</v>
      </c>
      <c r="T108" s="15">
        <f t="shared" si="6"/>
        <v>0</v>
      </c>
    </row>
    <row r="109" spans="1:20">
      <c r="A109">
        <v>1</v>
      </c>
      <c r="B109" s="1">
        <v>1363</v>
      </c>
      <c r="C109" t="s">
        <v>42</v>
      </c>
      <c r="D109" s="16">
        <v>29227</v>
      </c>
      <c r="E109" t="s">
        <v>539</v>
      </c>
      <c r="F109" s="1">
        <v>2009</v>
      </c>
      <c r="G109" s="15">
        <v>3251.48</v>
      </c>
      <c r="H109" s="15">
        <v>0</v>
      </c>
      <c r="I109" s="2" t="s">
        <v>541</v>
      </c>
      <c r="J109" s="15">
        <v>0</v>
      </c>
      <c r="K109" s="15">
        <v>708.95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f t="shared" si="5"/>
        <v>3251.48</v>
      </c>
      <c r="T109" s="15">
        <f t="shared" si="6"/>
        <v>708.95</v>
      </c>
    </row>
    <row r="110" spans="1:20">
      <c r="A110">
        <v>1</v>
      </c>
      <c r="B110" s="1">
        <v>1369</v>
      </c>
      <c r="C110" t="s">
        <v>43</v>
      </c>
      <c r="D110" s="16">
        <v>29234</v>
      </c>
      <c r="E110" t="s">
        <v>539</v>
      </c>
      <c r="F110" s="1">
        <v>2018</v>
      </c>
      <c r="G110" s="15">
        <v>1996.12</v>
      </c>
      <c r="H110" s="15">
        <v>0</v>
      </c>
      <c r="I110" s="2" t="s">
        <v>541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f t="shared" si="5"/>
        <v>1996.12</v>
      </c>
      <c r="T110" s="15">
        <f t="shared" si="6"/>
        <v>0</v>
      </c>
    </row>
    <row r="111" spans="1:20">
      <c r="A111">
        <v>1</v>
      </c>
      <c r="B111" s="1">
        <v>1393</v>
      </c>
      <c r="C111" t="s">
        <v>44</v>
      </c>
      <c r="D111" s="16">
        <v>29283</v>
      </c>
      <c r="E111" t="s">
        <v>539</v>
      </c>
      <c r="F111" s="1">
        <v>2021</v>
      </c>
      <c r="G111" s="15">
        <v>2949.18</v>
      </c>
      <c r="H111" s="15">
        <v>0</v>
      </c>
      <c r="I111" s="2" t="s">
        <v>541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f t="shared" si="5"/>
        <v>2949.18</v>
      </c>
      <c r="T111" s="15">
        <f t="shared" si="6"/>
        <v>0</v>
      </c>
    </row>
    <row r="112" spans="1:20">
      <c r="A112">
        <v>1</v>
      </c>
      <c r="B112" s="1">
        <v>1413</v>
      </c>
      <c r="C112" t="s">
        <v>45</v>
      </c>
      <c r="D112" s="16">
        <v>29290</v>
      </c>
      <c r="E112" t="s">
        <v>539</v>
      </c>
      <c r="F112" s="1">
        <v>2035</v>
      </c>
      <c r="G112" s="15">
        <v>8932.0400000000009</v>
      </c>
      <c r="H112" s="15">
        <v>10899.05</v>
      </c>
      <c r="I112" s="2" t="s">
        <v>541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f t="shared" si="5"/>
        <v>19831.09</v>
      </c>
      <c r="T112" s="15">
        <f t="shared" si="6"/>
        <v>0</v>
      </c>
    </row>
    <row r="113" spans="1:20">
      <c r="A113">
        <v>1</v>
      </c>
      <c r="B113" s="1">
        <v>1418</v>
      </c>
      <c r="C113" t="s">
        <v>46</v>
      </c>
      <c r="D113" s="16">
        <v>29297</v>
      </c>
      <c r="E113" t="s">
        <v>539</v>
      </c>
      <c r="F113" s="1">
        <v>2007</v>
      </c>
      <c r="G113" s="15">
        <v>3584.74</v>
      </c>
      <c r="H113" s="15">
        <v>0</v>
      </c>
      <c r="I113" s="2" t="s">
        <v>541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f t="shared" si="5"/>
        <v>3584.74</v>
      </c>
      <c r="T113" s="15">
        <f t="shared" si="6"/>
        <v>0</v>
      </c>
    </row>
    <row r="114" spans="1:20">
      <c r="A114">
        <v>1</v>
      </c>
      <c r="B114" s="1">
        <v>1427</v>
      </c>
      <c r="C114" t="s">
        <v>47</v>
      </c>
      <c r="D114" s="16">
        <v>29298</v>
      </c>
      <c r="E114" t="s">
        <v>539</v>
      </c>
      <c r="F114" s="1">
        <v>2035</v>
      </c>
      <c r="G114" s="15">
        <v>8932.0400000000009</v>
      </c>
      <c r="H114" s="15">
        <v>1642.31</v>
      </c>
      <c r="I114" s="2" t="s">
        <v>541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f t="shared" si="5"/>
        <v>10574.35</v>
      </c>
      <c r="T114" s="15">
        <f t="shared" si="6"/>
        <v>0</v>
      </c>
    </row>
    <row r="115" spans="1:20">
      <c r="A115">
        <v>1</v>
      </c>
      <c r="B115" s="1">
        <v>1429</v>
      </c>
      <c r="C115" t="s">
        <v>48</v>
      </c>
      <c r="D115" s="16">
        <v>29304</v>
      </c>
      <c r="E115" t="s">
        <v>539</v>
      </c>
      <c r="F115" s="1">
        <v>2006</v>
      </c>
      <c r="G115" s="15">
        <v>2949.18</v>
      </c>
      <c r="H115" s="15">
        <v>907.96</v>
      </c>
      <c r="I115" s="2" t="s">
        <v>541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f t="shared" si="5"/>
        <v>3857.14</v>
      </c>
      <c r="T115" s="15">
        <f t="shared" si="6"/>
        <v>0</v>
      </c>
    </row>
    <row r="116" spans="1:20">
      <c r="A116">
        <v>1</v>
      </c>
      <c r="B116" s="1">
        <v>1454</v>
      </c>
      <c r="C116" t="s">
        <v>49</v>
      </c>
      <c r="D116" s="16">
        <v>29319</v>
      </c>
      <c r="E116" t="s">
        <v>539</v>
      </c>
      <c r="F116" s="1">
        <v>2006</v>
      </c>
      <c r="G116" s="15">
        <v>2674.99</v>
      </c>
      <c r="H116" s="15">
        <v>856.56</v>
      </c>
      <c r="I116" s="2" t="s">
        <v>541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f t="shared" si="5"/>
        <v>3531.5499999999997</v>
      </c>
      <c r="T116" s="15">
        <f t="shared" si="6"/>
        <v>0</v>
      </c>
    </row>
    <row r="117" spans="1:20">
      <c r="A117">
        <v>1</v>
      </c>
      <c r="B117" s="1">
        <v>1475</v>
      </c>
      <c r="C117" t="s">
        <v>50</v>
      </c>
      <c r="D117" s="16">
        <v>29374</v>
      </c>
      <c r="E117" t="s">
        <v>539</v>
      </c>
      <c r="F117" s="1">
        <v>2008</v>
      </c>
      <c r="G117" s="15">
        <v>2949.18</v>
      </c>
      <c r="H117" s="15">
        <v>0</v>
      </c>
      <c r="I117" s="2" t="s">
        <v>541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f t="shared" si="5"/>
        <v>2949.18</v>
      </c>
      <c r="T117" s="15">
        <f t="shared" si="6"/>
        <v>0</v>
      </c>
    </row>
    <row r="118" spans="1:20">
      <c r="A118">
        <v>1</v>
      </c>
      <c r="B118" s="1">
        <v>1483</v>
      </c>
      <c r="C118" t="s">
        <v>51</v>
      </c>
      <c r="D118" s="16">
        <v>29397</v>
      </c>
      <c r="E118" t="s">
        <v>539</v>
      </c>
      <c r="F118" s="1">
        <v>2003</v>
      </c>
      <c r="G118" s="15">
        <v>1649.11</v>
      </c>
      <c r="H118" s="15">
        <v>0</v>
      </c>
      <c r="I118" s="2" t="s">
        <v>541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f t="shared" si="5"/>
        <v>1649.11</v>
      </c>
      <c r="T118" s="15">
        <f t="shared" si="6"/>
        <v>0</v>
      </c>
    </row>
    <row r="119" spans="1:20">
      <c r="A119">
        <v>1</v>
      </c>
      <c r="B119" s="1">
        <v>1522</v>
      </c>
      <c r="C119" t="s">
        <v>52</v>
      </c>
      <c r="D119" s="16">
        <v>29622</v>
      </c>
      <c r="E119" t="s">
        <v>539</v>
      </c>
      <c r="F119" s="1">
        <v>2003</v>
      </c>
      <c r="G119" s="15">
        <v>1424.57</v>
      </c>
      <c r="H119" s="15">
        <v>0</v>
      </c>
      <c r="I119" s="2" t="s">
        <v>541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f t="shared" si="5"/>
        <v>1424.57</v>
      </c>
      <c r="T119" s="15">
        <f t="shared" si="6"/>
        <v>0</v>
      </c>
    </row>
    <row r="120" spans="1:20">
      <c r="A120">
        <v>1</v>
      </c>
      <c r="B120" s="1">
        <v>1536</v>
      </c>
      <c r="C120" t="s">
        <v>53</v>
      </c>
      <c r="D120" s="16">
        <v>29675</v>
      </c>
      <c r="E120" t="s">
        <v>539</v>
      </c>
      <c r="F120" s="1">
        <v>2009</v>
      </c>
      <c r="G120" s="15">
        <v>2674.99</v>
      </c>
      <c r="H120" s="15">
        <v>0</v>
      </c>
      <c r="I120" s="2" t="s">
        <v>541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f t="shared" si="5"/>
        <v>2674.99</v>
      </c>
      <c r="T120" s="15">
        <f t="shared" si="6"/>
        <v>0</v>
      </c>
    </row>
    <row r="121" spans="1:20">
      <c r="A121">
        <v>1</v>
      </c>
      <c r="B121" s="1">
        <v>1545</v>
      </c>
      <c r="C121" t="s">
        <v>54</v>
      </c>
      <c r="D121" s="16">
        <v>29762</v>
      </c>
      <c r="E121" t="s">
        <v>539</v>
      </c>
      <c r="F121" s="1">
        <v>2000</v>
      </c>
      <c r="G121" s="15">
        <v>2436.5</v>
      </c>
      <c r="H121" s="15">
        <v>760.78</v>
      </c>
      <c r="I121" s="2" t="s">
        <v>541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f t="shared" si="5"/>
        <v>3197.2799999999997</v>
      </c>
      <c r="T121" s="15">
        <f t="shared" si="6"/>
        <v>0</v>
      </c>
    </row>
    <row r="122" spans="1:20">
      <c r="A122">
        <v>1</v>
      </c>
      <c r="B122" s="1">
        <v>1549</v>
      </c>
      <c r="C122" t="s">
        <v>55</v>
      </c>
      <c r="D122" s="16">
        <v>29845</v>
      </c>
      <c r="E122" t="s">
        <v>539</v>
      </c>
      <c r="F122" s="1">
        <v>2009</v>
      </c>
      <c r="G122" s="15">
        <v>3096.64</v>
      </c>
      <c r="H122" s="15">
        <v>0</v>
      </c>
      <c r="I122" s="2" t="s">
        <v>541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f t="shared" si="5"/>
        <v>3096.64</v>
      </c>
      <c r="T122" s="15">
        <f t="shared" si="6"/>
        <v>0</v>
      </c>
    </row>
    <row r="123" spans="1:20">
      <c r="A123">
        <v>1</v>
      </c>
      <c r="B123" s="1">
        <v>1553</v>
      </c>
      <c r="C123" t="s">
        <v>56</v>
      </c>
      <c r="D123" s="16">
        <v>29879</v>
      </c>
      <c r="E123" t="s">
        <v>539</v>
      </c>
      <c r="F123" s="1">
        <v>2003</v>
      </c>
      <c r="G123" s="15">
        <v>2961.59</v>
      </c>
      <c r="H123" s="15">
        <v>0</v>
      </c>
      <c r="I123" s="2" t="s">
        <v>541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f t="shared" si="5"/>
        <v>2961.59</v>
      </c>
      <c r="T123" s="15">
        <f t="shared" si="6"/>
        <v>0</v>
      </c>
    </row>
    <row r="124" spans="1:20">
      <c r="A124">
        <v>1</v>
      </c>
      <c r="B124" s="1">
        <v>1554</v>
      </c>
      <c r="C124" t="s">
        <v>57</v>
      </c>
      <c r="D124" s="16">
        <v>29886</v>
      </c>
      <c r="E124" t="s">
        <v>539</v>
      </c>
      <c r="F124" s="1">
        <v>2009</v>
      </c>
      <c r="G124" s="15">
        <v>3485.79</v>
      </c>
      <c r="H124" s="15">
        <v>1089.3399999999999</v>
      </c>
      <c r="I124" s="2" t="s">
        <v>541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f t="shared" si="5"/>
        <v>4575.13</v>
      </c>
      <c r="T124" s="15">
        <f t="shared" si="6"/>
        <v>0</v>
      </c>
    </row>
    <row r="125" spans="1:20">
      <c r="A125">
        <v>1</v>
      </c>
      <c r="B125" s="1">
        <v>1561</v>
      </c>
      <c r="C125" t="s">
        <v>58</v>
      </c>
      <c r="D125" s="16">
        <v>29983</v>
      </c>
      <c r="E125" t="s">
        <v>539</v>
      </c>
      <c r="F125" s="1">
        <v>2003</v>
      </c>
      <c r="G125" s="15">
        <v>1424.57</v>
      </c>
      <c r="H125" s="15">
        <v>0</v>
      </c>
      <c r="I125" s="2" t="s">
        <v>541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f t="shared" si="5"/>
        <v>1424.57</v>
      </c>
      <c r="T125" s="15">
        <f t="shared" si="6"/>
        <v>0</v>
      </c>
    </row>
    <row r="126" spans="1:20">
      <c r="A126">
        <v>1</v>
      </c>
      <c r="B126" s="1">
        <v>1577</v>
      </c>
      <c r="C126" t="s">
        <v>59</v>
      </c>
      <c r="D126" s="16">
        <v>30012</v>
      </c>
      <c r="E126" t="s">
        <v>539</v>
      </c>
      <c r="F126" s="1">
        <v>2003</v>
      </c>
      <c r="G126" s="15">
        <v>1424.57</v>
      </c>
      <c r="H126" s="15">
        <v>0</v>
      </c>
      <c r="I126" s="2" t="s">
        <v>541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f t="shared" si="5"/>
        <v>1424.57</v>
      </c>
      <c r="T126" s="15">
        <f t="shared" si="6"/>
        <v>0</v>
      </c>
    </row>
    <row r="127" spans="1:20">
      <c r="A127">
        <v>1</v>
      </c>
      <c r="B127" s="1">
        <v>1588</v>
      </c>
      <c r="C127" t="s">
        <v>60</v>
      </c>
      <c r="D127" s="16">
        <v>30034</v>
      </c>
      <c r="E127" t="s">
        <v>539</v>
      </c>
      <c r="F127" s="1">
        <v>2003</v>
      </c>
      <c r="G127" s="15">
        <v>1495.79</v>
      </c>
      <c r="H127" s="15">
        <v>0</v>
      </c>
      <c r="I127" s="2" t="s">
        <v>541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f t="shared" si="5"/>
        <v>1495.79</v>
      </c>
      <c r="T127" s="15">
        <f t="shared" si="6"/>
        <v>0</v>
      </c>
    </row>
    <row r="128" spans="1:20">
      <c r="A128">
        <v>1</v>
      </c>
      <c r="B128" s="1">
        <v>1589</v>
      </c>
      <c r="C128" t="s">
        <v>61</v>
      </c>
      <c r="D128" s="16">
        <v>30034</v>
      </c>
      <c r="E128" t="s">
        <v>539</v>
      </c>
      <c r="F128" s="1">
        <v>2003</v>
      </c>
      <c r="G128" s="15">
        <v>1424.57</v>
      </c>
      <c r="H128" s="15">
        <v>0</v>
      </c>
      <c r="I128" s="2" t="s">
        <v>541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f t="shared" si="5"/>
        <v>1424.57</v>
      </c>
      <c r="T128" s="15">
        <f t="shared" si="6"/>
        <v>0</v>
      </c>
    </row>
    <row r="129" spans="1:20">
      <c r="A129">
        <v>1</v>
      </c>
      <c r="B129" s="1">
        <v>1596</v>
      </c>
      <c r="C129" t="s">
        <v>62</v>
      </c>
      <c r="D129" s="16">
        <v>30041</v>
      </c>
      <c r="E129" t="s">
        <v>539</v>
      </c>
      <c r="F129" s="1">
        <v>2004</v>
      </c>
      <c r="G129" s="15">
        <v>2004.51</v>
      </c>
      <c r="H129" s="15">
        <v>0</v>
      </c>
      <c r="I129" s="2" t="s">
        <v>541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f t="shared" si="5"/>
        <v>2004.51</v>
      </c>
      <c r="T129" s="15">
        <f t="shared" si="6"/>
        <v>0</v>
      </c>
    </row>
    <row r="130" spans="1:20">
      <c r="A130">
        <v>1</v>
      </c>
      <c r="B130" s="1">
        <v>1597</v>
      </c>
      <c r="C130" t="s">
        <v>63</v>
      </c>
      <c r="D130" s="16">
        <v>30053</v>
      </c>
      <c r="E130" t="s">
        <v>539</v>
      </c>
      <c r="F130" s="1">
        <v>2009</v>
      </c>
      <c r="G130" s="15">
        <v>2949.18</v>
      </c>
      <c r="H130" s="15">
        <v>0</v>
      </c>
      <c r="I130" s="2" t="s">
        <v>541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f t="shared" si="5"/>
        <v>2949.18</v>
      </c>
      <c r="T130" s="15">
        <f t="shared" si="6"/>
        <v>0</v>
      </c>
    </row>
    <row r="131" spans="1:20">
      <c r="A131">
        <v>1</v>
      </c>
      <c r="B131" s="1">
        <v>1631</v>
      </c>
      <c r="C131" t="s">
        <v>64</v>
      </c>
      <c r="D131" s="16">
        <v>30176</v>
      </c>
      <c r="E131" t="s">
        <v>539</v>
      </c>
      <c r="F131" s="1">
        <v>2000</v>
      </c>
      <c r="G131" s="15">
        <v>1818.16</v>
      </c>
      <c r="H131" s="15">
        <v>0</v>
      </c>
      <c r="I131" s="2" t="s">
        <v>541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f t="shared" si="5"/>
        <v>1818.16</v>
      </c>
      <c r="T131" s="15">
        <f t="shared" si="6"/>
        <v>0</v>
      </c>
    </row>
    <row r="132" spans="1:20">
      <c r="A132">
        <v>1</v>
      </c>
      <c r="B132" s="1">
        <v>1641</v>
      </c>
      <c r="C132" t="s">
        <v>65</v>
      </c>
      <c r="D132" s="16">
        <v>30384</v>
      </c>
      <c r="E132" t="s">
        <v>539</v>
      </c>
      <c r="F132" s="1">
        <v>2003</v>
      </c>
      <c r="G132" s="15">
        <v>1818.16</v>
      </c>
      <c r="H132" s="15">
        <v>0</v>
      </c>
      <c r="I132" s="2" t="s">
        <v>541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f t="shared" si="5"/>
        <v>1818.16</v>
      </c>
      <c r="T132" s="15">
        <f t="shared" si="6"/>
        <v>0</v>
      </c>
    </row>
    <row r="133" spans="1:20">
      <c r="A133">
        <v>1</v>
      </c>
      <c r="B133" s="1">
        <v>1650</v>
      </c>
      <c r="C133" t="s">
        <v>66</v>
      </c>
      <c r="D133" s="16">
        <v>30411</v>
      </c>
      <c r="E133" t="s">
        <v>539</v>
      </c>
      <c r="F133" s="1">
        <v>2003</v>
      </c>
      <c r="G133" s="15">
        <v>1649.11</v>
      </c>
      <c r="H133" s="15">
        <v>0</v>
      </c>
      <c r="I133" s="2" t="s">
        <v>541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f t="shared" si="5"/>
        <v>1649.11</v>
      </c>
      <c r="T133" s="15">
        <f t="shared" si="6"/>
        <v>0</v>
      </c>
    </row>
    <row r="134" spans="1:20">
      <c r="A134">
        <v>1</v>
      </c>
      <c r="B134" s="1">
        <v>1652</v>
      </c>
      <c r="C134" t="s">
        <v>67</v>
      </c>
      <c r="D134" s="16">
        <v>30410</v>
      </c>
      <c r="E134" t="s">
        <v>539</v>
      </c>
      <c r="F134" s="1">
        <v>2003</v>
      </c>
      <c r="G134" s="15">
        <v>1649.11</v>
      </c>
      <c r="H134" s="15">
        <v>0</v>
      </c>
      <c r="I134" s="2" t="s">
        <v>541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f t="shared" si="5"/>
        <v>1649.11</v>
      </c>
      <c r="T134" s="15">
        <f t="shared" si="6"/>
        <v>0</v>
      </c>
    </row>
    <row r="135" spans="1:20">
      <c r="A135">
        <v>1</v>
      </c>
      <c r="B135" s="1">
        <v>1665</v>
      </c>
      <c r="C135" t="s">
        <v>68</v>
      </c>
      <c r="D135" s="16">
        <v>31019</v>
      </c>
      <c r="E135" t="s">
        <v>539</v>
      </c>
      <c r="F135" s="1">
        <v>2004</v>
      </c>
      <c r="G135" s="15">
        <v>1818.16</v>
      </c>
      <c r="H135" s="15">
        <v>0</v>
      </c>
      <c r="I135" s="2" t="s">
        <v>541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f t="shared" ref="S135:S198" si="7">SUM(G135:H135)</f>
        <v>1818.16</v>
      </c>
      <c r="T135" s="15">
        <f t="shared" ref="T135:T198" si="8">SUM(J135:N135)</f>
        <v>0</v>
      </c>
    </row>
    <row r="136" spans="1:20">
      <c r="A136">
        <v>1</v>
      </c>
      <c r="B136" s="1">
        <v>1672</v>
      </c>
      <c r="C136" t="s">
        <v>69</v>
      </c>
      <c r="D136" s="16">
        <v>31231</v>
      </c>
      <c r="E136" t="s">
        <v>539</v>
      </c>
      <c r="F136" s="1">
        <v>2000</v>
      </c>
      <c r="G136" s="15">
        <v>1818.16</v>
      </c>
      <c r="H136" s="15">
        <v>0</v>
      </c>
      <c r="I136" s="2" t="s">
        <v>541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f t="shared" si="7"/>
        <v>1818.16</v>
      </c>
      <c r="T136" s="15">
        <f t="shared" si="8"/>
        <v>0</v>
      </c>
    </row>
    <row r="137" spans="1:20">
      <c r="A137">
        <v>1</v>
      </c>
      <c r="B137" s="1">
        <v>1674</v>
      </c>
      <c r="C137" t="s">
        <v>70</v>
      </c>
      <c r="D137" s="16">
        <v>31231</v>
      </c>
      <c r="E137" t="s">
        <v>539</v>
      </c>
      <c r="F137" s="1">
        <v>2003</v>
      </c>
      <c r="G137" s="15">
        <v>1495.79</v>
      </c>
      <c r="H137" s="15">
        <v>0</v>
      </c>
      <c r="I137" s="2" t="s">
        <v>541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f t="shared" si="7"/>
        <v>1495.79</v>
      </c>
      <c r="T137" s="15">
        <f t="shared" si="8"/>
        <v>0</v>
      </c>
    </row>
    <row r="138" spans="1:20">
      <c r="A138">
        <v>1</v>
      </c>
      <c r="B138" s="1">
        <v>1681</v>
      </c>
      <c r="C138" t="s">
        <v>71</v>
      </c>
      <c r="D138" s="16">
        <v>31231</v>
      </c>
      <c r="E138" t="s">
        <v>539</v>
      </c>
      <c r="F138" s="1">
        <v>2000</v>
      </c>
      <c r="G138" s="15">
        <v>1818.16</v>
      </c>
      <c r="H138" s="15">
        <v>0</v>
      </c>
      <c r="I138" s="2" t="s">
        <v>541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f t="shared" si="7"/>
        <v>1818.16</v>
      </c>
      <c r="T138" s="15">
        <f t="shared" si="8"/>
        <v>0</v>
      </c>
    </row>
    <row r="139" spans="1:20">
      <c r="A139">
        <v>16</v>
      </c>
      <c r="B139" s="1">
        <v>1682</v>
      </c>
      <c r="C139" t="s">
        <v>465</v>
      </c>
      <c r="D139" s="16">
        <v>31232</v>
      </c>
      <c r="E139" t="s">
        <v>539</v>
      </c>
      <c r="F139" s="1">
        <v>2005</v>
      </c>
      <c r="G139" s="15">
        <v>2436.5</v>
      </c>
      <c r="H139" s="15">
        <v>0</v>
      </c>
      <c r="I139" s="2" t="s">
        <v>541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f t="shared" si="7"/>
        <v>2436.5</v>
      </c>
      <c r="T139" s="15">
        <f t="shared" si="8"/>
        <v>0</v>
      </c>
    </row>
    <row r="140" spans="1:20">
      <c r="A140">
        <v>51</v>
      </c>
      <c r="B140" s="1">
        <v>1683</v>
      </c>
      <c r="C140" t="s">
        <v>503</v>
      </c>
      <c r="D140" s="16">
        <v>31232</v>
      </c>
      <c r="E140" t="s">
        <v>539</v>
      </c>
      <c r="F140" s="1">
        <v>2005</v>
      </c>
      <c r="G140" s="15">
        <v>2436.5</v>
      </c>
      <c r="H140" s="15">
        <v>0</v>
      </c>
      <c r="I140" s="2" t="s">
        <v>541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f t="shared" si="7"/>
        <v>2436.5</v>
      </c>
      <c r="T140" s="15">
        <f t="shared" si="8"/>
        <v>0</v>
      </c>
    </row>
    <row r="141" spans="1:20">
      <c r="A141">
        <v>51</v>
      </c>
      <c r="B141" s="1">
        <v>1726</v>
      </c>
      <c r="C141" t="s">
        <v>504</v>
      </c>
      <c r="D141" s="16">
        <v>32084</v>
      </c>
      <c r="E141" t="s">
        <v>539</v>
      </c>
      <c r="F141" s="1">
        <v>2005</v>
      </c>
      <c r="G141" s="15">
        <v>2436.5</v>
      </c>
      <c r="H141" s="15">
        <v>0</v>
      </c>
      <c r="I141" s="2" t="s">
        <v>541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f t="shared" si="7"/>
        <v>2436.5</v>
      </c>
      <c r="T141" s="15">
        <f t="shared" si="8"/>
        <v>0</v>
      </c>
    </row>
    <row r="142" spans="1:20">
      <c r="A142">
        <v>1</v>
      </c>
      <c r="B142" s="1">
        <v>1741</v>
      </c>
      <c r="C142" t="s">
        <v>72</v>
      </c>
      <c r="D142" s="16">
        <v>32106</v>
      </c>
      <c r="E142" t="s">
        <v>539</v>
      </c>
      <c r="F142" s="1">
        <v>2003</v>
      </c>
      <c r="G142" s="15">
        <v>2558.31</v>
      </c>
      <c r="H142" s="15">
        <v>0</v>
      </c>
      <c r="I142" s="2" t="s">
        <v>541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f t="shared" si="7"/>
        <v>2558.31</v>
      </c>
      <c r="T142" s="15">
        <f t="shared" si="8"/>
        <v>0</v>
      </c>
    </row>
    <row r="143" spans="1:20">
      <c r="A143">
        <v>1</v>
      </c>
      <c r="B143" s="1">
        <v>1749</v>
      </c>
      <c r="C143" t="s">
        <v>73</v>
      </c>
      <c r="D143" s="16">
        <v>32111</v>
      </c>
      <c r="E143" t="s">
        <v>539</v>
      </c>
      <c r="F143" s="1">
        <v>2009</v>
      </c>
      <c r="G143" s="15">
        <v>1810.53</v>
      </c>
      <c r="H143" s="15">
        <v>0</v>
      </c>
      <c r="I143" s="2" t="s">
        <v>541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f t="shared" si="7"/>
        <v>1810.53</v>
      </c>
      <c r="T143" s="15">
        <f t="shared" si="8"/>
        <v>0</v>
      </c>
    </row>
    <row r="144" spans="1:20">
      <c r="A144">
        <v>1</v>
      </c>
      <c r="B144" s="1">
        <v>1774</v>
      </c>
      <c r="C144" t="s">
        <v>74</v>
      </c>
      <c r="D144" s="16">
        <v>32162</v>
      </c>
      <c r="E144" t="s">
        <v>539</v>
      </c>
      <c r="F144" s="1">
        <v>2003</v>
      </c>
      <c r="G144" s="15">
        <v>1909.06</v>
      </c>
      <c r="H144" s="15">
        <v>0</v>
      </c>
      <c r="I144" s="2" t="s">
        <v>541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f t="shared" si="7"/>
        <v>1909.06</v>
      </c>
      <c r="T144" s="15">
        <f t="shared" si="8"/>
        <v>0</v>
      </c>
    </row>
    <row r="145" spans="1:20">
      <c r="A145">
        <v>1</v>
      </c>
      <c r="B145" s="1">
        <v>1794</v>
      </c>
      <c r="C145" t="s">
        <v>75</v>
      </c>
      <c r="D145" s="16">
        <v>32216</v>
      </c>
      <c r="E145" t="s">
        <v>539</v>
      </c>
      <c r="F145" s="1">
        <v>2018</v>
      </c>
      <c r="G145" s="15">
        <v>3414.05</v>
      </c>
      <c r="H145" s="15">
        <v>0</v>
      </c>
      <c r="I145" s="2" t="s">
        <v>541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f t="shared" si="7"/>
        <v>3414.05</v>
      </c>
      <c r="T145" s="15">
        <f t="shared" si="8"/>
        <v>0</v>
      </c>
    </row>
    <row r="146" spans="1:20">
      <c r="A146">
        <v>1</v>
      </c>
      <c r="B146" s="1">
        <v>1796</v>
      </c>
      <c r="C146" t="s">
        <v>76</v>
      </c>
      <c r="D146" s="16">
        <v>32216</v>
      </c>
      <c r="E146" t="s">
        <v>539</v>
      </c>
      <c r="F146" s="1">
        <v>2003</v>
      </c>
      <c r="G146" s="15">
        <v>1495.79</v>
      </c>
      <c r="H146" s="15">
        <v>0</v>
      </c>
      <c r="I146" s="2" t="s">
        <v>541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f t="shared" si="7"/>
        <v>1495.79</v>
      </c>
      <c r="T146" s="15">
        <f t="shared" si="8"/>
        <v>0</v>
      </c>
    </row>
    <row r="147" spans="1:20">
      <c r="A147">
        <v>1</v>
      </c>
      <c r="B147" s="1">
        <v>1809</v>
      </c>
      <c r="C147" t="s">
        <v>77</v>
      </c>
      <c r="D147" s="16">
        <v>32371</v>
      </c>
      <c r="E147" t="s">
        <v>539</v>
      </c>
      <c r="F147" s="1">
        <v>2016</v>
      </c>
      <c r="G147" s="15">
        <v>2547.6</v>
      </c>
      <c r="H147" s="15">
        <v>0</v>
      </c>
      <c r="I147" s="2" t="s">
        <v>541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f t="shared" si="7"/>
        <v>2547.6</v>
      </c>
      <c r="T147" s="15">
        <f t="shared" si="8"/>
        <v>0</v>
      </c>
    </row>
    <row r="148" spans="1:20">
      <c r="A148">
        <v>1</v>
      </c>
      <c r="B148" s="1">
        <v>1821</v>
      </c>
      <c r="C148" t="s">
        <v>78</v>
      </c>
      <c r="D148" s="16">
        <v>32414</v>
      </c>
      <c r="E148" t="s">
        <v>539</v>
      </c>
      <c r="F148" s="1">
        <v>2002</v>
      </c>
      <c r="G148" s="15">
        <v>1818.16</v>
      </c>
      <c r="H148" s="15">
        <v>1418.68</v>
      </c>
      <c r="I148" s="2" t="s">
        <v>541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f t="shared" si="7"/>
        <v>3236.84</v>
      </c>
      <c r="T148" s="15">
        <f t="shared" si="8"/>
        <v>0</v>
      </c>
    </row>
    <row r="149" spans="1:20">
      <c r="A149">
        <v>1</v>
      </c>
      <c r="B149" s="1">
        <v>1822</v>
      </c>
      <c r="C149" t="s">
        <v>79</v>
      </c>
      <c r="D149" s="16">
        <v>32420</v>
      </c>
      <c r="E149" t="s">
        <v>539</v>
      </c>
      <c r="F149" s="1">
        <v>2000</v>
      </c>
      <c r="G149" s="15">
        <v>1356.73</v>
      </c>
      <c r="H149" s="15">
        <v>0</v>
      </c>
      <c r="I149" s="2" t="s">
        <v>541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f t="shared" si="7"/>
        <v>1356.73</v>
      </c>
      <c r="T149" s="15">
        <f t="shared" si="8"/>
        <v>0</v>
      </c>
    </row>
    <row r="150" spans="1:20">
      <c r="A150">
        <v>1</v>
      </c>
      <c r="B150" s="1">
        <v>1906</v>
      </c>
      <c r="C150" t="s">
        <v>80</v>
      </c>
      <c r="D150" s="16">
        <v>32909</v>
      </c>
      <c r="E150" t="s">
        <v>539</v>
      </c>
      <c r="F150" s="1">
        <v>2009</v>
      </c>
      <c r="G150" s="15">
        <v>2808.74</v>
      </c>
      <c r="H150" s="15">
        <v>0</v>
      </c>
      <c r="I150" s="2" t="s">
        <v>541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f t="shared" si="7"/>
        <v>2808.74</v>
      </c>
      <c r="T150" s="15">
        <f t="shared" si="8"/>
        <v>0</v>
      </c>
    </row>
    <row r="151" spans="1:20">
      <c r="A151">
        <v>1</v>
      </c>
      <c r="B151" s="1">
        <v>1907</v>
      </c>
      <c r="C151" t="s">
        <v>81</v>
      </c>
      <c r="D151" s="16">
        <v>32909</v>
      </c>
      <c r="E151" t="s">
        <v>539</v>
      </c>
      <c r="F151" s="1">
        <v>2007</v>
      </c>
      <c r="G151" s="15">
        <v>3584.74</v>
      </c>
      <c r="H151" s="15">
        <v>0</v>
      </c>
      <c r="I151" s="2" t="s">
        <v>541</v>
      </c>
      <c r="J151" s="15">
        <v>0</v>
      </c>
      <c r="K151" s="15">
        <v>1993.92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f t="shared" si="7"/>
        <v>3584.74</v>
      </c>
      <c r="T151" s="15">
        <f t="shared" si="8"/>
        <v>1993.92</v>
      </c>
    </row>
    <row r="152" spans="1:20">
      <c r="A152">
        <v>1</v>
      </c>
      <c r="B152" s="1">
        <v>1908</v>
      </c>
      <c r="C152" t="s">
        <v>82</v>
      </c>
      <c r="D152" s="16">
        <v>32909</v>
      </c>
      <c r="E152" t="s">
        <v>539</v>
      </c>
      <c r="F152" s="1">
        <v>2009</v>
      </c>
      <c r="G152" s="15">
        <v>3096.64</v>
      </c>
      <c r="H152" s="15">
        <v>0</v>
      </c>
      <c r="I152" s="2" t="s">
        <v>541</v>
      </c>
      <c r="J152" s="15">
        <v>0</v>
      </c>
      <c r="K152" s="15">
        <v>0</v>
      </c>
      <c r="L152" s="15">
        <v>0</v>
      </c>
      <c r="M152" s="15">
        <v>3000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f t="shared" si="7"/>
        <v>3096.64</v>
      </c>
      <c r="T152" s="15">
        <f t="shared" si="8"/>
        <v>3000</v>
      </c>
    </row>
    <row r="153" spans="1:20">
      <c r="A153">
        <v>1</v>
      </c>
      <c r="B153" s="1">
        <v>1909</v>
      </c>
      <c r="C153" t="s">
        <v>83</v>
      </c>
      <c r="D153" s="16">
        <v>32909</v>
      </c>
      <c r="E153" t="s">
        <v>539</v>
      </c>
      <c r="F153" s="1">
        <v>2003</v>
      </c>
      <c r="G153" s="15">
        <v>2436.5</v>
      </c>
      <c r="H153" s="15">
        <v>0</v>
      </c>
      <c r="I153" s="2" t="s">
        <v>541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f t="shared" si="7"/>
        <v>2436.5</v>
      </c>
      <c r="T153" s="15">
        <f t="shared" si="8"/>
        <v>0</v>
      </c>
    </row>
    <row r="154" spans="1:20">
      <c r="A154">
        <v>14</v>
      </c>
      <c r="B154" s="1">
        <v>1916</v>
      </c>
      <c r="C154" t="s">
        <v>461</v>
      </c>
      <c r="D154" s="16">
        <v>32948</v>
      </c>
      <c r="E154" t="s">
        <v>539</v>
      </c>
      <c r="F154" s="1">
        <v>1156</v>
      </c>
      <c r="G154" s="15">
        <v>2238.34</v>
      </c>
      <c r="H154" s="15">
        <v>0</v>
      </c>
      <c r="I154" s="2" t="s">
        <v>541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f t="shared" si="7"/>
        <v>2238.34</v>
      </c>
      <c r="T154" s="15">
        <f t="shared" si="8"/>
        <v>0</v>
      </c>
    </row>
    <row r="155" spans="1:20">
      <c r="A155">
        <v>1</v>
      </c>
      <c r="B155" s="1">
        <v>1921</v>
      </c>
      <c r="C155" t="s">
        <v>84</v>
      </c>
      <c r="D155" s="16">
        <v>33390</v>
      </c>
      <c r="E155" t="s">
        <v>539</v>
      </c>
      <c r="F155" s="1">
        <v>2035</v>
      </c>
      <c r="G155" s="15">
        <v>7196.69</v>
      </c>
      <c r="H155" s="15">
        <v>2181.9499999999998</v>
      </c>
      <c r="I155" s="2" t="s">
        <v>541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f t="shared" si="7"/>
        <v>9378.64</v>
      </c>
      <c r="T155" s="15">
        <f t="shared" si="8"/>
        <v>0</v>
      </c>
    </row>
    <row r="156" spans="1:20">
      <c r="A156">
        <v>1</v>
      </c>
      <c r="B156" s="1">
        <v>1924</v>
      </c>
      <c r="C156" t="s">
        <v>85</v>
      </c>
      <c r="D156" s="16">
        <v>33390</v>
      </c>
      <c r="E156" t="s">
        <v>539</v>
      </c>
      <c r="F156" s="1">
        <v>2009</v>
      </c>
      <c r="G156" s="15">
        <v>3414.05</v>
      </c>
      <c r="H156" s="15">
        <v>2307.17</v>
      </c>
      <c r="I156" s="2" t="s">
        <v>541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f t="shared" si="7"/>
        <v>5721.22</v>
      </c>
      <c r="T156" s="15">
        <f t="shared" si="8"/>
        <v>0</v>
      </c>
    </row>
    <row r="157" spans="1:20">
      <c r="A157">
        <v>1</v>
      </c>
      <c r="B157" s="1">
        <v>1927</v>
      </c>
      <c r="C157" t="s">
        <v>86</v>
      </c>
      <c r="D157" s="16">
        <v>33390</v>
      </c>
      <c r="E157" t="s">
        <v>539</v>
      </c>
      <c r="F157" s="1">
        <v>2003</v>
      </c>
      <c r="G157" s="15">
        <v>2320.46</v>
      </c>
      <c r="H157" s="15">
        <v>1933.65</v>
      </c>
      <c r="I157" s="2" t="s">
        <v>541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f t="shared" si="7"/>
        <v>4254.1100000000006</v>
      </c>
      <c r="T157" s="15">
        <f t="shared" si="8"/>
        <v>0</v>
      </c>
    </row>
    <row r="158" spans="1:20">
      <c r="A158">
        <v>1</v>
      </c>
      <c r="B158" s="1">
        <v>1932</v>
      </c>
      <c r="C158" t="s">
        <v>87</v>
      </c>
      <c r="D158" s="16">
        <v>33390</v>
      </c>
      <c r="E158" t="s">
        <v>539</v>
      </c>
      <c r="F158" s="1">
        <v>2009</v>
      </c>
      <c r="G158" s="15">
        <v>2874.97</v>
      </c>
      <c r="H158" s="15">
        <v>2541.65</v>
      </c>
      <c r="I158" s="2" t="s">
        <v>541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f t="shared" si="7"/>
        <v>5416.62</v>
      </c>
      <c r="T158" s="15">
        <f t="shared" si="8"/>
        <v>0</v>
      </c>
    </row>
    <row r="159" spans="1:20">
      <c r="A159">
        <v>1</v>
      </c>
      <c r="B159" s="1">
        <v>1937</v>
      </c>
      <c r="C159" t="s">
        <v>88</v>
      </c>
      <c r="D159" s="16">
        <v>33390</v>
      </c>
      <c r="E159" t="s">
        <v>539</v>
      </c>
      <c r="F159" s="1">
        <v>2006</v>
      </c>
      <c r="G159" s="15">
        <v>1724.31</v>
      </c>
      <c r="H159" s="15">
        <v>907.96</v>
      </c>
      <c r="I159" s="2" t="s">
        <v>541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f t="shared" si="7"/>
        <v>2632.27</v>
      </c>
      <c r="T159" s="15">
        <f t="shared" si="8"/>
        <v>0</v>
      </c>
    </row>
    <row r="160" spans="1:20">
      <c r="A160">
        <v>1</v>
      </c>
      <c r="B160" s="1">
        <v>1980</v>
      </c>
      <c r="C160" t="s">
        <v>89</v>
      </c>
      <c r="D160" s="16">
        <v>33390</v>
      </c>
      <c r="E160" t="s">
        <v>539</v>
      </c>
      <c r="F160" s="1">
        <v>2016</v>
      </c>
      <c r="G160" s="15">
        <v>4575.13</v>
      </c>
      <c r="H160" s="15">
        <v>5388.71</v>
      </c>
      <c r="I160" s="2" t="s">
        <v>541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f t="shared" si="7"/>
        <v>9963.84</v>
      </c>
      <c r="T160" s="15">
        <f t="shared" si="8"/>
        <v>0</v>
      </c>
    </row>
    <row r="161" spans="1:20">
      <c r="A161">
        <v>1</v>
      </c>
      <c r="B161" s="1">
        <v>1988</v>
      </c>
      <c r="C161" t="s">
        <v>90</v>
      </c>
      <c r="D161" s="16">
        <v>33390</v>
      </c>
      <c r="E161" t="s">
        <v>539</v>
      </c>
      <c r="F161" s="1">
        <v>2009</v>
      </c>
      <c r="G161" s="15">
        <v>2808.74</v>
      </c>
      <c r="H161" s="15">
        <v>0</v>
      </c>
      <c r="I161" s="2" t="s">
        <v>541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f t="shared" si="7"/>
        <v>2808.74</v>
      </c>
      <c r="T161" s="15">
        <f t="shared" si="8"/>
        <v>0</v>
      </c>
    </row>
    <row r="162" spans="1:20">
      <c r="A162">
        <v>1</v>
      </c>
      <c r="B162" s="1">
        <v>1994</v>
      </c>
      <c r="C162" t="s">
        <v>91</v>
      </c>
      <c r="D162" s="16">
        <v>33390</v>
      </c>
      <c r="E162" t="s">
        <v>539</v>
      </c>
      <c r="F162" s="1">
        <v>2017</v>
      </c>
      <c r="G162" s="15">
        <v>2808.74</v>
      </c>
      <c r="H162" s="15">
        <v>907.96</v>
      </c>
      <c r="I162" s="2" t="s">
        <v>541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f t="shared" si="7"/>
        <v>3716.7</v>
      </c>
      <c r="T162" s="15">
        <f t="shared" si="8"/>
        <v>0</v>
      </c>
    </row>
    <row r="163" spans="1:20">
      <c r="A163">
        <v>1</v>
      </c>
      <c r="B163" s="1">
        <v>1999</v>
      </c>
      <c r="C163" t="s">
        <v>92</v>
      </c>
      <c r="D163" s="16">
        <v>33390</v>
      </c>
      <c r="E163" t="s">
        <v>539</v>
      </c>
      <c r="F163" s="1">
        <v>2017</v>
      </c>
      <c r="G163" s="15">
        <v>2095.92</v>
      </c>
      <c r="H163" s="15">
        <v>0</v>
      </c>
      <c r="I163" s="2" t="s">
        <v>541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f t="shared" si="7"/>
        <v>2095.92</v>
      </c>
      <c r="T163" s="15">
        <f t="shared" si="8"/>
        <v>0</v>
      </c>
    </row>
    <row r="164" spans="1:20">
      <c r="A164">
        <v>1</v>
      </c>
      <c r="B164" s="1">
        <v>2008</v>
      </c>
      <c r="C164" t="s">
        <v>93</v>
      </c>
      <c r="D164" s="16">
        <v>33590</v>
      </c>
      <c r="E164" t="s">
        <v>539</v>
      </c>
      <c r="F164" s="1">
        <v>2003</v>
      </c>
      <c r="G164" s="15">
        <v>2820.54</v>
      </c>
      <c r="H164" s="15">
        <v>0</v>
      </c>
      <c r="I164" s="2" t="s">
        <v>541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f t="shared" si="7"/>
        <v>2820.54</v>
      </c>
      <c r="T164" s="15">
        <f t="shared" si="8"/>
        <v>0</v>
      </c>
    </row>
    <row r="165" spans="1:20">
      <c r="A165">
        <v>1</v>
      </c>
      <c r="B165" s="1">
        <v>2014</v>
      </c>
      <c r="C165" t="s">
        <v>94</v>
      </c>
      <c r="D165" s="16">
        <v>33590</v>
      </c>
      <c r="E165" t="s">
        <v>539</v>
      </c>
      <c r="F165" s="1">
        <v>2003</v>
      </c>
      <c r="G165" s="15">
        <v>1909.06</v>
      </c>
      <c r="H165" s="15">
        <v>0</v>
      </c>
      <c r="I165" s="2" t="s">
        <v>541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f t="shared" si="7"/>
        <v>1909.06</v>
      </c>
      <c r="T165" s="15">
        <f t="shared" si="8"/>
        <v>0</v>
      </c>
    </row>
    <row r="166" spans="1:20">
      <c r="A166">
        <v>1</v>
      </c>
      <c r="B166" s="1">
        <v>2015</v>
      </c>
      <c r="C166" t="s">
        <v>95</v>
      </c>
      <c r="D166" s="16">
        <v>33590</v>
      </c>
      <c r="E166" t="s">
        <v>539</v>
      </c>
      <c r="F166" s="1">
        <v>2003</v>
      </c>
      <c r="G166" s="15">
        <v>2436.5</v>
      </c>
      <c r="H166" s="15">
        <v>5890.26</v>
      </c>
      <c r="I166" s="2" t="s">
        <v>541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f t="shared" si="7"/>
        <v>8326.76</v>
      </c>
      <c r="T166" s="15">
        <f t="shared" si="8"/>
        <v>0</v>
      </c>
    </row>
    <row r="167" spans="1:20">
      <c r="A167">
        <v>1</v>
      </c>
      <c r="B167" s="1">
        <v>2019</v>
      </c>
      <c r="C167" t="s">
        <v>96</v>
      </c>
      <c r="D167" s="16">
        <v>33605</v>
      </c>
      <c r="E167" t="s">
        <v>539</v>
      </c>
      <c r="F167" s="1">
        <v>2017</v>
      </c>
      <c r="G167" s="15">
        <v>1724.31</v>
      </c>
      <c r="H167" s="15">
        <v>0</v>
      </c>
      <c r="I167" s="2" t="s">
        <v>541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f t="shared" si="7"/>
        <v>1724.31</v>
      </c>
      <c r="T167" s="15">
        <f t="shared" si="8"/>
        <v>0</v>
      </c>
    </row>
    <row r="168" spans="1:20">
      <c r="A168">
        <v>1</v>
      </c>
      <c r="B168" s="1">
        <v>2038</v>
      </c>
      <c r="C168" t="s">
        <v>97</v>
      </c>
      <c r="D168" s="16">
        <v>33605</v>
      </c>
      <c r="E168" t="s">
        <v>539</v>
      </c>
      <c r="F168" s="1">
        <v>2003</v>
      </c>
      <c r="G168" s="15">
        <v>1909.06</v>
      </c>
      <c r="H168" s="15">
        <v>998.54</v>
      </c>
      <c r="I168" s="2" t="s">
        <v>541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f t="shared" si="7"/>
        <v>2907.6</v>
      </c>
      <c r="T168" s="15">
        <f t="shared" si="8"/>
        <v>0</v>
      </c>
    </row>
    <row r="169" spans="1:20">
      <c r="A169">
        <v>1</v>
      </c>
      <c r="B169" s="1">
        <v>2043</v>
      </c>
      <c r="C169" t="s">
        <v>98</v>
      </c>
      <c r="D169" s="16">
        <v>33605</v>
      </c>
      <c r="E169" t="s">
        <v>539</v>
      </c>
      <c r="F169" s="1">
        <v>2003</v>
      </c>
      <c r="G169" s="15">
        <v>2436.5</v>
      </c>
      <c r="H169" s="15">
        <v>0</v>
      </c>
      <c r="I169" s="2" t="s">
        <v>541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f t="shared" si="7"/>
        <v>2436.5</v>
      </c>
      <c r="T169" s="15">
        <f t="shared" si="8"/>
        <v>0</v>
      </c>
    </row>
    <row r="170" spans="1:20">
      <c r="A170">
        <v>1</v>
      </c>
      <c r="B170" s="1">
        <v>2052</v>
      </c>
      <c r="C170" t="s">
        <v>99</v>
      </c>
      <c r="D170" s="16">
        <v>33613</v>
      </c>
      <c r="E170" t="s">
        <v>539</v>
      </c>
      <c r="F170" s="1">
        <v>2003</v>
      </c>
      <c r="G170" s="15">
        <v>2820.54</v>
      </c>
      <c r="H170" s="15">
        <v>0</v>
      </c>
      <c r="I170" s="2" t="s">
        <v>541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f t="shared" si="7"/>
        <v>2820.54</v>
      </c>
      <c r="T170" s="15">
        <f t="shared" si="8"/>
        <v>0</v>
      </c>
    </row>
    <row r="171" spans="1:20">
      <c r="A171">
        <v>1</v>
      </c>
      <c r="B171" s="1">
        <v>2063</v>
      </c>
      <c r="C171" t="s">
        <v>100</v>
      </c>
      <c r="D171" s="16">
        <v>31959</v>
      </c>
      <c r="E171" t="s">
        <v>539</v>
      </c>
      <c r="F171" s="1">
        <v>2027</v>
      </c>
      <c r="G171" s="15">
        <v>6473.17</v>
      </c>
      <c r="H171" s="15">
        <v>5317.15</v>
      </c>
      <c r="I171" s="2" t="s">
        <v>541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f t="shared" si="7"/>
        <v>11790.32</v>
      </c>
      <c r="T171" s="15">
        <f t="shared" si="8"/>
        <v>0</v>
      </c>
    </row>
    <row r="172" spans="1:20">
      <c r="A172">
        <v>1</v>
      </c>
      <c r="B172" s="1">
        <v>2065</v>
      </c>
      <c r="C172" t="s">
        <v>542</v>
      </c>
      <c r="D172" s="16">
        <v>32174</v>
      </c>
      <c r="E172" t="s">
        <v>539</v>
      </c>
      <c r="F172" s="1">
        <v>1173</v>
      </c>
      <c r="G172" s="15">
        <v>4757.82</v>
      </c>
      <c r="H172" s="15">
        <v>0</v>
      </c>
      <c r="I172" s="2" t="s">
        <v>541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f t="shared" si="7"/>
        <v>4757.82</v>
      </c>
      <c r="T172" s="15">
        <f t="shared" si="8"/>
        <v>0</v>
      </c>
    </row>
    <row r="173" spans="1:20">
      <c r="A173">
        <v>1</v>
      </c>
      <c r="B173" s="1">
        <v>2069</v>
      </c>
      <c r="C173" t="s">
        <v>101</v>
      </c>
      <c r="D173" s="16">
        <v>33169</v>
      </c>
      <c r="E173" t="s">
        <v>539</v>
      </c>
      <c r="F173" s="1">
        <v>2035</v>
      </c>
      <c r="G173" s="15">
        <v>8101.61</v>
      </c>
      <c r="H173" s="15">
        <v>6934.55</v>
      </c>
      <c r="I173" s="2" t="s">
        <v>541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f t="shared" si="7"/>
        <v>15036.16</v>
      </c>
      <c r="T173" s="15">
        <f t="shared" si="8"/>
        <v>0</v>
      </c>
    </row>
    <row r="174" spans="1:20">
      <c r="A174">
        <v>1</v>
      </c>
      <c r="B174" s="1">
        <v>2079</v>
      </c>
      <c r="C174" t="s">
        <v>102</v>
      </c>
      <c r="D174" s="16">
        <v>35163</v>
      </c>
      <c r="E174" t="s">
        <v>539</v>
      </c>
      <c r="F174" s="1">
        <v>2003</v>
      </c>
      <c r="G174" s="15">
        <v>2436.5</v>
      </c>
      <c r="H174" s="15">
        <v>0</v>
      </c>
      <c r="I174" s="2" t="s">
        <v>541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f t="shared" si="7"/>
        <v>2436.5</v>
      </c>
      <c r="T174" s="15">
        <f t="shared" si="8"/>
        <v>0</v>
      </c>
    </row>
    <row r="175" spans="1:20">
      <c r="A175">
        <v>1</v>
      </c>
      <c r="B175" s="1">
        <v>2086</v>
      </c>
      <c r="C175" t="s">
        <v>103</v>
      </c>
      <c r="D175" s="16">
        <v>35163</v>
      </c>
      <c r="E175" t="s">
        <v>539</v>
      </c>
      <c r="F175" s="1">
        <v>2000</v>
      </c>
      <c r="G175" s="15">
        <v>1424.57</v>
      </c>
      <c r="H175" s="15">
        <v>0</v>
      </c>
      <c r="I175" s="2" t="s">
        <v>541</v>
      </c>
      <c r="J175" s="15">
        <v>0</v>
      </c>
      <c r="K175" s="15">
        <v>708.95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f t="shared" si="7"/>
        <v>1424.57</v>
      </c>
      <c r="T175" s="15">
        <f t="shared" si="8"/>
        <v>708.95</v>
      </c>
    </row>
    <row r="176" spans="1:20">
      <c r="A176">
        <v>1</v>
      </c>
      <c r="B176" s="1">
        <v>2092</v>
      </c>
      <c r="C176" t="s">
        <v>104</v>
      </c>
      <c r="D176" s="16">
        <v>35163</v>
      </c>
      <c r="E176" t="s">
        <v>539</v>
      </c>
      <c r="F176" s="1">
        <v>2017</v>
      </c>
      <c r="G176" s="15">
        <v>1901.06</v>
      </c>
      <c r="H176" s="15">
        <v>0</v>
      </c>
      <c r="I176" s="2" t="s">
        <v>541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f t="shared" si="7"/>
        <v>1901.06</v>
      </c>
      <c r="T176" s="15">
        <f t="shared" si="8"/>
        <v>0</v>
      </c>
    </row>
    <row r="177" spans="1:20">
      <c r="A177">
        <v>1</v>
      </c>
      <c r="B177" s="1">
        <v>2093</v>
      </c>
      <c r="C177" t="s">
        <v>105</v>
      </c>
      <c r="D177" s="16">
        <v>35163</v>
      </c>
      <c r="E177" t="s">
        <v>539</v>
      </c>
      <c r="F177" s="1">
        <v>2017</v>
      </c>
      <c r="G177" s="15">
        <v>1724.31</v>
      </c>
      <c r="H177" s="15">
        <v>0</v>
      </c>
      <c r="I177" s="2" t="s">
        <v>541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f t="shared" si="7"/>
        <v>1724.31</v>
      </c>
      <c r="T177" s="15">
        <f t="shared" si="8"/>
        <v>0</v>
      </c>
    </row>
    <row r="178" spans="1:20">
      <c r="A178">
        <v>9</v>
      </c>
      <c r="B178" s="1">
        <v>2096</v>
      </c>
      <c r="C178" t="s">
        <v>453</v>
      </c>
      <c r="D178" s="16">
        <v>35170</v>
      </c>
      <c r="E178" t="s">
        <v>539</v>
      </c>
      <c r="F178" s="1">
        <v>2005</v>
      </c>
      <c r="G178" s="15">
        <v>2436.5</v>
      </c>
      <c r="H178" s="15">
        <v>0</v>
      </c>
      <c r="I178" s="2" t="s">
        <v>541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f t="shared" si="7"/>
        <v>2436.5</v>
      </c>
      <c r="T178" s="15">
        <f t="shared" si="8"/>
        <v>0</v>
      </c>
    </row>
    <row r="179" spans="1:20">
      <c r="A179">
        <v>1</v>
      </c>
      <c r="B179" s="1">
        <v>2101</v>
      </c>
      <c r="C179" t="s">
        <v>106</v>
      </c>
      <c r="D179" s="16">
        <v>35289</v>
      </c>
      <c r="E179" t="s">
        <v>539</v>
      </c>
      <c r="F179" s="1">
        <v>2003</v>
      </c>
      <c r="G179" s="15">
        <v>2436.5</v>
      </c>
      <c r="H179" s="15">
        <v>0</v>
      </c>
      <c r="I179" s="2" t="s">
        <v>541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f t="shared" si="7"/>
        <v>2436.5</v>
      </c>
      <c r="T179" s="15">
        <f t="shared" si="8"/>
        <v>0</v>
      </c>
    </row>
    <row r="180" spans="1:20">
      <c r="A180">
        <v>16</v>
      </c>
      <c r="B180" s="1">
        <v>2115</v>
      </c>
      <c r="C180" t="s">
        <v>466</v>
      </c>
      <c r="D180" s="16">
        <v>35521</v>
      </c>
      <c r="E180" t="s">
        <v>539</v>
      </c>
      <c r="F180" s="1">
        <v>2005</v>
      </c>
      <c r="G180" s="15">
        <v>2436.5</v>
      </c>
      <c r="H180" s="15">
        <v>0</v>
      </c>
      <c r="I180" s="2" t="s">
        <v>541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f t="shared" si="7"/>
        <v>2436.5</v>
      </c>
      <c r="T180" s="15">
        <f t="shared" si="8"/>
        <v>0</v>
      </c>
    </row>
    <row r="181" spans="1:20">
      <c r="A181">
        <v>1</v>
      </c>
      <c r="B181" s="1">
        <v>2117</v>
      </c>
      <c r="C181" t="s">
        <v>107</v>
      </c>
      <c r="D181" s="16">
        <v>35535</v>
      </c>
      <c r="E181" t="s">
        <v>539</v>
      </c>
      <c r="F181" s="1">
        <v>2000</v>
      </c>
      <c r="G181" s="15">
        <v>1818.16</v>
      </c>
      <c r="H181" s="15">
        <v>0</v>
      </c>
      <c r="I181" s="2" t="s">
        <v>541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f t="shared" si="7"/>
        <v>1818.16</v>
      </c>
      <c r="T181" s="15">
        <f t="shared" si="8"/>
        <v>0</v>
      </c>
    </row>
    <row r="182" spans="1:20">
      <c r="A182">
        <v>1</v>
      </c>
      <c r="B182" s="1">
        <v>2120</v>
      </c>
      <c r="C182" t="s">
        <v>108</v>
      </c>
      <c r="D182" s="16">
        <v>35565</v>
      </c>
      <c r="E182" t="s">
        <v>539</v>
      </c>
      <c r="F182" s="1">
        <v>2000</v>
      </c>
      <c r="G182" s="15">
        <v>1171.98</v>
      </c>
      <c r="H182" s="15">
        <v>760.78</v>
      </c>
      <c r="I182" s="2" t="s">
        <v>541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f t="shared" si="7"/>
        <v>1932.76</v>
      </c>
      <c r="T182" s="15">
        <f t="shared" si="8"/>
        <v>0</v>
      </c>
    </row>
    <row r="183" spans="1:20">
      <c r="A183">
        <v>1</v>
      </c>
      <c r="B183" s="1">
        <v>2121</v>
      </c>
      <c r="C183" t="s">
        <v>109</v>
      </c>
      <c r="D183" s="16">
        <v>35583</v>
      </c>
      <c r="E183" t="s">
        <v>539</v>
      </c>
      <c r="F183" s="1">
        <v>2017</v>
      </c>
      <c r="G183" s="15">
        <v>1724.31</v>
      </c>
      <c r="H183" s="15">
        <v>0</v>
      </c>
      <c r="I183" s="2" t="s">
        <v>541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f t="shared" si="7"/>
        <v>1724.31</v>
      </c>
      <c r="T183" s="15">
        <f t="shared" si="8"/>
        <v>0</v>
      </c>
    </row>
    <row r="184" spans="1:20">
      <c r="A184">
        <v>1</v>
      </c>
      <c r="B184" s="1">
        <v>2122</v>
      </c>
      <c r="C184" t="s">
        <v>110</v>
      </c>
      <c r="D184" s="16">
        <v>35583</v>
      </c>
      <c r="E184" t="s">
        <v>539</v>
      </c>
      <c r="F184" s="1">
        <v>2017</v>
      </c>
      <c r="G184" s="15">
        <v>1724.31</v>
      </c>
      <c r="H184" s="15">
        <v>0</v>
      </c>
      <c r="I184" s="2" t="s">
        <v>541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f t="shared" si="7"/>
        <v>1724.31</v>
      </c>
      <c r="T184" s="15">
        <f t="shared" si="8"/>
        <v>0</v>
      </c>
    </row>
    <row r="185" spans="1:20">
      <c r="A185">
        <v>10</v>
      </c>
      <c r="B185" s="1">
        <v>2124</v>
      </c>
      <c r="C185" t="s">
        <v>457</v>
      </c>
      <c r="D185" s="16">
        <v>35597</v>
      </c>
      <c r="E185" t="s">
        <v>539</v>
      </c>
      <c r="F185" s="1">
        <v>2005</v>
      </c>
      <c r="G185" s="15">
        <v>2436.5</v>
      </c>
      <c r="H185" s="15">
        <v>0</v>
      </c>
      <c r="I185" s="2" t="s">
        <v>541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f t="shared" si="7"/>
        <v>2436.5</v>
      </c>
      <c r="T185" s="15">
        <f t="shared" si="8"/>
        <v>0</v>
      </c>
    </row>
    <row r="186" spans="1:20">
      <c r="A186">
        <v>1</v>
      </c>
      <c r="B186" s="1">
        <v>2125</v>
      </c>
      <c r="C186" t="s">
        <v>111</v>
      </c>
      <c r="D186" s="16">
        <v>35613</v>
      </c>
      <c r="E186" t="s">
        <v>539</v>
      </c>
      <c r="F186" s="1">
        <v>2003</v>
      </c>
      <c r="G186" s="15">
        <v>2686.23</v>
      </c>
      <c r="H186" s="15">
        <v>0</v>
      </c>
      <c r="I186" s="2" t="s">
        <v>541</v>
      </c>
      <c r="J186" s="15">
        <v>0</v>
      </c>
      <c r="K186" s="15">
        <v>708.95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f t="shared" si="7"/>
        <v>2686.23</v>
      </c>
      <c r="T186" s="15">
        <f t="shared" si="8"/>
        <v>708.95</v>
      </c>
    </row>
    <row r="187" spans="1:20">
      <c r="A187">
        <v>1</v>
      </c>
      <c r="B187" s="1">
        <v>2126</v>
      </c>
      <c r="C187" t="s">
        <v>112</v>
      </c>
      <c r="D187" s="16">
        <v>35613</v>
      </c>
      <c r="E187" t="s">
        <v>539</v>
      </c>
      <c r="F187" s="1">
        <v>2003</v>
      </c>
      <c r="G187" s="15">
        <v>2686.23</v>
      </c>
      <c r="H187" s="15">
        <v>0</v>
      </c>
      <c r="I187" s="2" t="s">
        <v>541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f t="shared" si="7"/>
        <v>2686.23</v>
      </c>
      <c r="T187" s="15">
        <f t="shared" si="8"/>
        <v>0</v>
      </c>
    </row>
    <row r="188" spans="1:20">
      <c r="A188">
        <v>1</v>
      </c>
      <c r="B188" s="1">
        <v>2128</v>
      </c>
      <c r="C188" t="s">
        <v>113</v>
      </c>
      <c r="D188" s="16">
        <v>35626</v>
      </c>
      <c r="E188" t="s">
        <v>539</v>
      </c>
      <c r="F188" s="1">
        <v>2003</v>
      </c>
      <c r="G188" s="15">
        <v>1424.57</v>
      </c>
      <c r="H188" s="15">
        <v>5951.49</v>
      </c>
      <c r="I188" s="2" t="s">
        <v>541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f t="shared" si="7"/>
        <v>7376.0599999999995</v>
      </c>
      <c r="T188" s="15">
        <f t="shared" si="8"/>
        <v>0</v>
      </c>
    </row>
    <row r="189" spans="1:20">
      <c r="A189">
        <v>1</v>
      </c>
      <c r="B189" s="1">
        <v>2129</v>
      </c>
      <c r="C189" t="s">
        <v>114</v>
      </c>
      <c r="D189" s="16">
        <v>35626</v>
      </c>
      <c r="E189" t="s">
        <v>539</v>
      </c>
      <c r="F189" s="1">
        <v>2021</v>
      </c>
      <c r="G189" s="15">
        <v>1564</v>
      </c>
      <c r="H189" s="15">
        <v>0</v>
      </c>
      <c r="I189" s="2" t="s">
        <v>541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f t="shared" si="7"/>
        <v>1564</v>
      </c>
      <c r="T189" s="15">
        <f t="shared" si="8"/>
        <v>0</v>
      </c>
    </row>
    <row r="190" spans="1:20">
      <c r="A190">
        <v>1</v>
      </c>
      <c r="B190" s="1">
        <v>2130</v>
      </c>
      <c r="C190" t="s">
        <v>115</v>
      </c>
      <c r="D190" s="16">
        <v>35626</v>
      </c>
      <c r="E190" t="s">
        <v>539</v>
      </c>
      <c r="F190" s="1">
        <v>2020</v>
      </c>
      <c r="G190" s="15">
        <v>1564</v>
      </c>
      <c r="H190" s="15">
        <v>0</v>
      </c>
      <c r="I190" s="2" t="s">
        <v>541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f t="shared" si="7"/>
        <v>1564</v>
      </c>
      <c r="T190" s="15">
        <f t="shared" si="8"/>
        <v>0</v>
      </c>
    </row>
    <row r="191" spans="1:20">
      <c r="A191">
        <v>1</v>
      </c>
      <c r="B191" s="1">
        <v>2131</v>
      </c>
      <c r="C191" t="s">
        <v>116</v>
      </c>
      <c r="D191" s="16">
        <v>35626</v>
      </c>
      <c r="E191" t="s">
        <v>539</v>
      </c>
      <c r="F191" s="1">
        <v>2003</v>
      </c>
      <c r="G191" s="15">
        <v>2436.5</v>
      </c>
      <c r="H191" s="15">
        <v>0</v>
      </c>
      <c r="I191" s="2" t="s">
        <v>541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f t="shared" si="7"/>
        <v>2436.5</v>
      </c>
      <c r="T191" s="15">
        <f t="shared" si="8"/>
        <v>0</v>
      </c>
    </row>
    <row r="192" spans="1:20">
      <c r="A192">
        <v>1</v>
      </c>
      <c r="B192" s="1">
        <v>2134</v>
      </c>
      <c r="C192" t="s">
        <v>117</v>
      </c>
      <c r="D192" s="16">
        <v>35628</v>
      </c>
      <c r="E192" t="s">
        <v>539</v>
      </c>
      <c r="F192" s="1">
        <v>2003</v>
      </c>
      <c r="G192" s="15">
        <v>2686.23</v>
      </c>
      <c r="H192" s="15">
        <v>0</v>
      </c>
      <c r="I192" s="2" t="s">
        <v>541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f t="shared" si="7"/>
        <v>2686.23</v>
      </c>
      <c r="T192" s="15">
        <f t="shared" si="8"/>
        <v>0</v>
      </c>
    </row>
    <row r="193" spans="1:20">
      <c r="A193">
        <v>1</v>
      </c>
      <c r="B193" s="1">
        <v>2136</v>
      </c>
      <c r="C193" t="s">
        <v>118</v>
      </c>
      <c r="D193" s="16">
        <v>35643</v>
      </c>
      <c r="E193" t="s">
        <v>539</v>
      </c>
      <c r="F193" s="1">
        <v>2000</v>
      </c>
      <c r="G193" s="15">
        <v>1570.58</v>
      </c>
      <c r="H193" s="15">
        <v>0</v>
      </c>
      <c r="I193" s="2" t="s">
        <v>541</v>
      </c>
      <c r="J193" s="15">
        <v>0</v>
      </c>
      <c r="K193" s="15">
        <v>708.95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f t="shared" si="7"/>
        <v>1570.58</v>
      </c>
      <c r="T193" s="15">
        <f t="shared" si="8"/>
        <v>708.95</v>
      </c>
    </row>
    <row r="194" spans="1:20">
      <c r="A194">
        <v>1</v>
      </c>
      <c r="B194" s="1">
        <v>2137</v>
      </c>
      <c r="C194" t="s">
        <v>119</v>
      </c>
      <c r="D194" s="16">
        <v>35643</v>
      </c>
      <c r="E194" t="s">
        <v>539</v>
      </c>
      <c r="F194" s="1">
        <v>2024</v>
      </c>
      <c r="G194" s="15">
        <v>4654.1499999999996</v>
      </c>
      <c r="H194" s="15">
        <v>2083.25</v>
      </c>
      <c r="I194" s="2" t="s">
        <v>541</v>
      </c>
      <c r="J194" s="15">
        <v>0</v>
      </c>
      <c r="K194" s="15">
        <v>3057.34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f t="shared" si="7"/>
        <v>6737.4</v>
      </c>
      <c r="T194" s="15">
        <f t="shared" si="8"/>
        <v>3057.34</v>
      </c>
    </row>
    <row r="195" spans="1:20">
      <c r="A195">
        <v>1</v>
      </c>
      <c r="B195" s="1">
        <v>2140</v>
      </c>
      <c r="C195" t="s">
        <v>120</v>
      </c>
      <c r="D195" s="16">
        <v>35643</v>
      </c>
      <c r="E195" t="s">
        <v>539</v>
      </c>
      <c r="F195" s="1">
        <v>2006</v>
      </c>
      <c r="G195" s="15">
        <v>2808.74</v>
      </c>
      <c r="H195" s="15">
        <v>1730.79</v>
      </c>
      <c r="I195" s="2" t="s">
        <v>541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f t="shared" si="7"/>
        <v>4539.53</v>
      </c>
      <c r="T195" s="15">
        <f t="shared" si="8"/>
        <v>0</v>
      </c>
    </row>
    <row r="196" spans="1:20">
      <c r="A196">
        <v>1</v>
      </c>
      <c r="B196" s="1">
        <v>2142</v>
      </c>
      <c r="C196" t="s">
        <v>121</v>
      </c>
      <c r="D196" s="16">
        <v>35765</v>
      </c>
      <c r="E196" t="s">
        <v>539</v>
      </c>
      <c r="F196" s="1">
        <v>2006</v>
      </c>
      <c r="G196" s="15">
        <v>3414.05</v>
      </c>
      <c r="H196" s="15">
        <v>907.96</v>
      </c>
      <c r="I196" s="2" t="s">
        <v>541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f t="shared" si="7"/>
        <v>4322.01</v>
      </c>
      <c r="T196" s="15">
        <f t="shared" si="8"/>
        <v>0</v>
      </c>
    </row>
    <row r="197" spans="1:20">
      <c r="A197">
        <v>1</v>
      </c>
      <c r="B197" s="1">
        <v>2143</v>
      </c>
      <c r="C197" t="s">
        <v>122</v>
      </c>
      <c r="D197" s="16">
        <v>35765</v>
      </c>
      <c r="E197" t="s">
        <v>539</v>
      </c>
      <c r="F197" s="1">
        <v>2003</v>
      </c>
      <c r="G197" s="15">
        <v>1570.58</v>
      </c>
      <c r="H197" s="15">
        <v>0</v>
      </c>
      <c r="I197" s="2" t="s">
        <v>541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>
        <f t="shared" si="7"/>
        <v>1570.58</v>
      </c>
      <c r="T197" s="15">
        <f t="shared" si="8"/>
        <v>0</v>
      </c>
    </row>
    <row r="198" spans="1:20">
      <c r="A198">
        <v>1</v>
      </c>
      <c r="B198" s="1">
        <v>2145</v>
      </c>
      <c r="C198" t="s">
        <v>123</v>
      </c>
      <c r="D198" s="16">
        <v>35765</v>
      </c>
      <c r="E198" t="s">
        <v>539</v>
      </c>
      <c r="F198" s="1">
        <v>2003</v>
      </c>
      <c r="G198" s="15">
        <v>2686.23</v>
      </c>
      <c r="H198" s="15">
        <v>0</v>
      </c>
      <c r="I198" s="2" t="s">
        <v>541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f t="shared" si="7"/>
        <v>2686.23</v>
      </c>
      <c r="T198" s="15">
        <f t="shared" si="8"/>
        <v>0</v>
      </c>
    </row>
    <row r="199" spans="1:20">
      <c r="A199">
        <v>1</v>
      </c>
      <c r="B199" s="1">
        <v>2146</v>
      </c>
      <c r="C199" t="s">
        <v>124</v>
      </c>
      <c r="D199" s="16">
        <v>35765</v>
      </c>
      <c r="E199" t="s">
        <v>539</v>
      </c>
      <c r="F199" s="1">
        <v>2003</v>
      </c>
      <c r="G199" s="15">
        <v>2320.46</v>
      </c>
      <c r="H199" s="15">
        <v>0</v>
      </c>
      <c r="I199" s="2" t="s">
        <v>541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f t="shared" ref="S199:S262" si="9">SUM(G199:H199)</f>
        <v>2320.46</v>
      </c>
      <c r="T199" s="15">
        <f t="shared" ref="T199:T262" si="10">SUM(J199:N199)</f>
        <v>0</v>
      </c>
    </row>
    <row r="200" spans="1:20">
      <c r="A200">
        <v>1</v>
      </c>
      <c r="B200" s="1">
        <v>2149</v>
      </c>
      <c r="C200" t="s">
        <v>125</v>
      </c>
      <c r="D200" s="16">
        <v>35765</v>
      </c>
      <c r="E200" t="s">
        <v>539</v>
      </c>
      <c r="F200" s="1">
        <v>2003</v>
      </c>
      <c r="G200" s="15">
        <v>2320.46</v>
      </c>
      <c r="H200" s="15">
        <v>0</v>
      </c>
      <c r="I200" s="2" t="s">
        <v>541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f t="shared" si="9"/>
        <v>2320.46</v>
      </c>
      <c r="T200" s="15">
        <f t="shared" si="10"/>
        <v>0</v>
      </c>
    </row>
    <row r="201" spans="1:20">
      <c r="A201">
        <v>1</v>
      </c>
      <c r="B201" s="1">
        <v>2151</v>
      </c>
      <c r="C201" t="s">
        <v>126</v>
      </c>
      <c r="D201" s="16">
        <v>35765</v>
      </c>
      <c r="E201" t="s">
        <v>539</v>
      </c>
      <c r="F201" s="1">
        <v>2006</v>
      </c>
      <c r="G201" s="15">
        <v>1564</v>
      </c>
      <c r="H201" s="15">
        <v>856.57</v>
      </c>
      <c r="I201" s="2" t="s">
        <v>541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f t="shared" si="9"/>
        <v>2420.5700000000002</v>
      </c>
      <c r="T201" s="15">
        <f t="shared" si="10"/>
        <v>0</v>
      </c>
    </row>
    <row r="202" spans="1:20">
      <c r="A202">
        <v>1</v>
      </c>
      <c r="B202" s="1">
        <v>2153</v>
      </c>
      <c r="C202" t="s">
        <v>127</v>
      </c>
      <c r="D202" s="16">
        <v>35765</v>
      </c>
      <c r="E202" t="s">
        <v>539</v>
      </c>
      <c r="F202" s="1">
        <v>2003</v>
      </c>
      <c r="G202" s="15">
        <v>2820.54</v>
      </c>
      <c r="H202" s="15">
        <v>0</v>
      </c>
      <c r="I202" s="2" t="s">
        <v>541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f t="shared" si="9"/>
        <v>2820.54</v>
      </c>
      <c r="T202" s="15">
        <f t="shared" si="10"/>
        <v>0</v>
      </c>
    </row>
    <row r="203" spans="1:20">
      <c r="A203">
        <v>1</v>
      </c>
      <c r="B203" s="1">
        <v>2156</v>
      </c>
      <c r="C203" t="s">
        <v>128</v>
      </c>
      <c r="D203" s="16">
        <v>35800</v>
      </c>
      <c r="E203" t="s">
        <v>539</v>
      </c>
      <c r="F203" s="1">
        <v>2009</v>
      </c>
      <c r="G203" s="15">
        <v>2674.99</v>
      </c>
      <c r="H203" s="15">
        <v>0</v>
      </c>
      <c r="I203" s="2" t="s">
        <v>541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f t="shared" si="9"/>
        <v>2674.99</v>
      </c>
      <c r="T203" s="15">
        <f t="shared" si="10"/>
        <v>0</v>
      </c>
    </row>
    <row r="204" spans="1:20">
      <c r="A204">
        <v>1</v>
      </c>
      <c r="B204" s="1">
        <v>2159</v>
      </c>
      <c r="C204" t="s">
        <v>129</v>
      </c>
      <c r="D204" s="16">
        <v>35836</v>
      </c>
      <c r="E204" t="s">
        <v>539</v>
      </c>
      <c r="F204" s="1">
        <v>2009</v>
      </c>
      <c r="G204" s="15">
        <v>2674.99</v>
      </c>
      <c r="H204" s="15">
        <v>2330.7800000000002</v>
      </c>
      <c r="I204" s="2" t="s">
        <v>541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f t="shared" si="9"/>
        <v>5005.7700000000004</v>
      </c>
      <c r="T204" s="15">
        <f t="shared" si="10"/>
        <v>0</v>
      </c>
    </row>
    <row r="205" spans="1:20">
      <c r="A205">
        <v>1</v>
      </c>
      <c r="B205" s="1">
        <v>2160</v>
      </c>
      <c r="C205" t="s">
        <v>130</v>
      </c>
      <c r="D205" s="16">
        <v>35836</v>
      </c>
      <c r="E205" t="s">
        <v>539</v>
      </c>
      <c r="F205" s="1">
        <v>2016</v>
      </c>
      <c r="G205" s="15">
        <v>2200.7199999999998</v>
      </c>
      <c r="H205" s="15">
        <v>0</v>
      </c>
      <c r="I205" s="2" t="s">
        <v>541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f t="shared" si="9"/>
        <v>2200.7199999999998</v>
      </c>
      <c r="T205" s="15">
        <f t="shared" si="10"/>
        <v>0</v>
      </c>
    </row>
    <row r="206" spans="1:20">
      <c r="A206">
        <v>1</v>
      </c>
      <c r="B206" s="1">
        <v>2161</v>
      </c>
      <c r="C206" t="s">
        <v>131</v>
      </c>
      <c r="D206" s="16">
        <v>35836</v>
      </c>
      <c r="E206" t="s">
        <v>539</v>
      </c>
      <c r="F206" s="1">
        <v>2006</v>
      </c>
      <c r="G206" s="15">
        <v>2808.74</v>
      </c>
      <c r="H206" s="15">
        <v>907.96</v>
      </c>
      <c r="I206" s="2" t="s">
        <v>541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f t="shared" si="9"/>
        <v>3716.7</v>
      </c>
      <c r="T206" s="15">
        <f t="shared" si="10"/>
        <v>0</v>
      </c>
    </row>
    <row r="207" spans="1:20">
      <c r="A207">
        <v>1</v>
      </c>
      <c r="B207" s="1">
        <v>2181</v>
      </c>
      <c r="C207" t="s">
        <v>132</v>
      </c>
      <c r="D207" s="16">
        <v>36069</v>
      </c>
      <c r="E207" t="s">
        <v>539</v>
      </c>
      <c r="F207" s="1">
        <v>2035</v>
      </c>
      <c r="G207" s="15">
        <v>6998.48</v>
      </c>
      <c r="H207" s="15">
        <v>2139.71</v>
      </c>
      <c r="I207" s="2" t="s">
        <v>541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f t="shared" si="9"/>
        <v>9138.1899999999987</v>
      </c>
      <c r="T207" s="15">
        <f t="shared" si="10"/>
        <v>0</v>
      </c>
    </row>
    <row r="208" spans="1:20">
      <c r="A208">
        <v>1</v>
      </c>
      <c r="B208" s="1">
        <v>2330</v>
      </c>
      <c r="C208" t="s">
        <v>139</v>
      </c>
      <c r="D208" s="16">
        <v>39286</v>
      </c>
      <c r="E208" t="s">
        <v>539</v>
      </c>
      <c r="F208" s="1">
        <v>2026</v>
      </c>
      <c r="G208" s="15">
        <v>3646.64</v>
      </c>
      <c r="H208" s="15">
        <v>0</v>
      </c>
      <c r="I208" s="2" t="s">
        <v>541</v>
      </c>
      <c r="J208" s="15">
        <v>0</v>
      </c>
      <c r="K208" s="15">
        <v>708.95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f t="shared" si="9"/>
        <v>3646.64</v>
      </c>
      <c r="T208" s="15">
        <f t="shared" si="10"/>
        <v>708.95</v>
      </c>
    </row>
    <row r="209" spans="1:20">
      <c r="A209">
        <v>1</v>
      </c>
      <c r="B209" s="1">
        <v>2337</v>
      </c>
      <c r="C209" t="s">
        <v>140</v>
      </c>
      <c r="D209" s="16">
        <v>39302</v>
      </c>
      <c r="E209" t="s">
        <v>539</v>
      </c>
      <c r="F209" s="1">
        <v>2035</v>
      </c>
      <c r="G209" s="15">
        <v>4511.3</v>
      </c>
      <c r="H209" s="15">
        <v>0</v>
      </c>
      <c r="I209" s="2" t="s">
        <v>541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f t="shared" si="9"/>
        <v>4511.3</v>
      </c>
      <c r="T209" s="15">
        <f t="shared" si="10"/>
        <v>0</v>
      </c>
    </row>
    <row r="210" spans="1:20">
      <c r="A210">
        <v>1</v>
      </c>
      <c r="B210" s="1">
        <v>2339</v>
      </c>
      <c r="C210" t="s">
        <v>141</v>
      </c>
      <c r="D210" s="16">
        <v>39302</v>
      </c>
      <c r="E210" t="s">
        <v>539</v>
      </c>
      <c r="F210" s="1">
        <v>2035</v>
      </c>
      <c r="G210" s="15">
        <v>4511.3</v>
      </c>
      <c r="H210" s="15">
        <v>2956.22</v>
      </c>
      <c r="I210" s="2" t="s">
        <v>541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f t="shared" si="9"/>
        <v>7467.52</v>
      </c>
      <c r="T210" s="15">
        <f t="shared" si="10"/>
        <v>0</v>
      </c>
    </row>
    <row r="211" spans="1:20">
      <c r="A211">
        <v>1</v>
      </c>
      <c r="B211" s="1">
        <v>2342</v>
      </c>
      <c r="C211" t="s">
        <v>142</v>
      </c>
      <c r="D211" s="16">
        <v>39302</v>
      </c>
      <c r="E211" t="s">
        <v>539</v>
      </c>
      <c r="F211" s="1">
        <v>2035</v>
      </c>
      <c r="G211" s="15">
        <v>4511.3</v>
      </c>
      <c r="H211" s="15">
        <v>0</v>
      </c>
      <c r="I211" s="2" t="s">
        <v>541</v>
      </c>
      <c r="J211" s="15">
        <v>0</v>
      </c>
      <c r="K211" s="15">
        <v>1993.92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f t="shared" si="9"/>
        <v>4511.3</v>
      </c>
      <c r="T211" s="15">
        <f t="shared" si="10"/>
        <v>1993.92</v>
      </c>
    </row>
    <row r="212" spans="1:20">
      <c r="A212">
        <v>1</v>
      </c>
      <c r="B212" s="1">
        <v>2343</v>
      </c>
      <c r="C212" t="s">
        <v>143</v>
      </c>
      <c r="D212" s="16">
        <v>39302</v>
      </c>
      <c r="E212" t="s">
        <v>539</v>
      </c>
      <c r="F212" s="1">
        <v>2035</v>
      </c>
      <c r="G212" s="15">
        <v>4511.3</v>
      </c>
      <c r="H212" s="15">
        <v>2956.22</v>
      </c>
      <c r="I212" s="2" t="s">
        <v>541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f t="shared" si="9"/>
        <v>7467.52</v>
      </c>
      <c r="T212" s="15">
        <f t="shared" si="10"/>
        <v>0</v>
      </c>
    </row>
    <row r="213" spans="1:20">
      <c r="A213">
        <v>1</v>
      </c>
      <c r="B213" s="1">
        <v>2344</v>
      </c>
      <c r="C213" t="s">
        <v>144</v>
      </c>
      <c r="D213" s="16">
        <v>39302</v>
      </c>
      <c r="E213" t="s">
        <v>539</v>
      </c>
      <c r="F213" s="1">
        <v>2036</v>
      </c>
      <c r="G213" s="15">
        <v>4511.3</v>
      </c>
      <c r="H213" s="15">
        <v>0</v>
      </c>
      <c r="I213" s="2" t="s">
        <v>541</v>
      </c>
      <c r="J213" s="15">
        <v>0</v>
      </c>
      <c r="K213" s="15">
        <v>5739.47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f t="shared" si="9"/>
        <v>4511.3</v>
      </c>
      <c r="T213" s="15">
        <f t="shared" si="10"/>
        <v>5739.47</v>
      </c>
    </row>
    <row r="214" spans="1:20">
      <c r="A214">
        <v>1</v>
      </c>
      <c r="B214" s="1">
        <v>2351</v>
      </c>
      <c r="C214" t="s">
        <v>145</v>
      </c>
      <c r="D214" s="16">
        <v>39310</v>
      </c>
      <c r="E214" t="s">
        <v>539</v>
      </c>
      <c r="F214" s="1">
        <v>2003</v>
      </c>
      <c r="G214" s="15">
        <v>1292.1300000000001</v>
      </c>
      <c r="H214" s="15">
        <v>0</v>
      </c>
      <c r="I214" s="2" t="s">
        <v>541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f t="shared" si="9"/>
        <v>1292.1300000000001</v>
      </c>
      <c r="T214" s="15">
        <f t="shared" si="10"/>
        <v>0</v>
      </c>
    </row>
    <row r="215" spans="1:20">
      <c r="A215">
        <v>1</v>
      </c>
      <c r="B215" s="1">
        <v>2363</v>
      </c>
      <c r="C215" t="s">
        <v>146</v>
      </c>
      <c r="D215" s="16">
        <v>39310</v>
      </c>
      <c r="E215" t="s">
        <v>539</v>
      </c>
      <c r="F215" s="1">
        <v>2003</v>
      </c>
      <c r="G215" s="15">
        <v>1292.1300000000001</v>
      </c>
      <c r="H215" s="15">
        <v>0</v>
      </c>
      <c r="I215" s="2" t="s">
        <v>541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f t="shared" si="9"/>
        <v>1292.1300000000001</v>
      </c>
      <c r="T215" s="15">
        <f t="shared" si="10"/>
        <v>0</v>
      </c>
    </row>
    <row r="216" spans="1:20">
      <c r="A216">
        <v>1</v>
      </c>
      <c r="B216" s="1">
        <v>2367</v>
      </c>
      <c r="C216" t="s">
        <v>147</v>
      </c>
      <c r="D216" s="16">
        <v>39310</v>
      </c>
      <c r="E216" t="s">
        <v>539</v>
      </c>
      <c r="F216" s="1">
        <v>2018</v>
      </c>
      <c r="G216" s="15">
        <v>1489.51</v>
      </c>
      <c r="H216" s="15">
        <v>0</v>
      </c>
      <c r="I216" s="2" t="s">
        <v>541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f t="shared" si="9"/>
        <v>1489.51</v>
      </c>
      <c r="T216" s="15">
        <f t="shared" si="10"/>
        <v>0</v>
      </c>
    </row>
    <row r="217" spans="1:20">
      <c r="A217">
        <v>1</v>
      </c>
      <c r="B217" s="1">
        <v>2371</v>
      </c>
      <c r="C217" t="s">
        <v>148</v>
      </c>
      <c r="D217" s="16">
        <v>39310</v>
      </c>
      <c r="E217" t="s">
        <v>539</v>
      </c>
      <c r="F217" s="1">
        <v>2019</v>
      </c>
      <c r="G217" s="15">
        <v>1901.06</v>
      </c>
      <c r="H217" s="15">
        <v>0</v>
      </c>
      <c r="I217" s="2" t="s">
        <v>541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f t="shared" si="9"/>
        <v>1901.06</v>
      </c>
      <c r="T217" s="15">
        <f t="shared" si="10"/>
        <v>0</v>
      </c>
    </row>
    <row r="218" spans="1:20">
      <c r="A218">
        <v>1</v>
      </c>
      <c r="B218" s="1">
        <v>2382</v>
      </c>
      <c r="C218" t="s">
        <v>149</v>
      </c>
      <c r="D218" s="16">
        <v>39342</v>
      </c>
      <c r="E218" t="s">
        <v>539</v>
      </c>
      <c r="F218" s="1">
        <v>2035</v>
      </c>
      <c r="G218" s="15">
        <v>4511.3</v>
      </c>
      <c r="H218" s="15">
        <v>0</v>
      </c>
      <c r="I218" s="2" t="s">
        <v>541</v>
      </c>
      <c r="J218" s="15">
        <v>0</v>
      </c>
      <c r="K218" s="15">
        <v>5739.47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f t="shared" si="9"/>
        <v>4511.3</v>
      </c>
      <c r="T218" s="15">
        <f t="shared" si="10"/>
        <v>5739.47</v>
      </c>
    </row>
    <row r="219" spans="1:20">
      <c r="A219">
        <v>1</v>
      </c>
      <c r="B219" s="1">
        <v>2384</v>
      </c>
      <c r="C219" t="s">
        <v>150</v>
      </c>
      <c r="D219" s="16">
        <v>39342</v>
      </c>
      <c r="E219" t="s">
        <v>539</v>
      </c>
      <c r="F219" s="1">
        <v>2018</v>
      </c>
      <c r="G219" s="15">
        <v>1489.51</v>
      </c>
      <c r="H219" s="15">
        <v>0</v>
      </c>
      <c r="I219" s="2" t="s">
        <v>541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f t="shared" si="9"/>
        <v>1489.51</v>
      </c>
      <c r="T219" s="15">
        <f t="shared" si="10"/>
        <v>0</v>
      </c>
    </row>
    <row r="220" spans="1:20">
      <c r="A220">
        <v>1</v>
      </c>
      <c r="B220" s="1">
        <v>2392</v>
      </c>
      <c r="C220" t="s">
        <v>151</v>
      </c>
      <c r="D220" s="16">
        <v>39342</v>
      </c>
      <c r="E220" t="s">
        <v>539</v>
      </c>
      <c r="F220" s="1">
        <v>2021</v>
      </c>
      <c r="G220" s="15">
        <v>1489.51</v>
      </c>
      <c r="H220" s="15">
        <v>0</v>
      </c>
      <c r="I220" s="2" t="s">
        <v>541</v>
      </c>
      <c r="J220" s="15">
        <v>0</v>
      </c>
      <c r="K220" s="15">
        <v>1993.92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f t="shared" si="9"/>
        <v>1489.51</v>
      </c>
      <c r="T220" s="15">
        <f t="shared" si="10"/>
        <v>1993.92</v>
      </c>
    </row>
    <row r="221" spans="1:20">
      <c r="A221">
        <v>1</v>
      </c>
      <c r="B221" s="1">
        <v>2403</v>
      </c>
      <c r="C221" t="s">
        <v>152</v>
      </c>
      <c r="D221" s="16">
        <v>39349</v>
      </c>
      <c r="E221" t="s">
        <v>539</v>
      </c>
      <c r="F221" s="1">
        <v>2003</v>
      </c>
      <c r="G221" s="15">
        <v>1495.79</v>
      </c>
      <c r="H221" s="15">
        <v>0</v>
      </c>
      <c r="I221" s="2" t="s">
        <v>541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f t="shared" si="9"/>
        <v>1495.79</v>
      </c>
      <c r="T221" s="15">
        <f t="shared" si="10"/>
        <v>0</v>
      </c>
    </row>
    <row r="222" spans="1:20">
      <c r="A222">
        <v>1</v>
      </c>
      <c r="B222" s="1">
        <v>2406</v>
      </c>
      <c r="C222" t="s">
        <v>153</v>
      </c>
      <c r="D222" s="16">
        <v>39349</v>
      </c>
      <c r="E222" t="s">
        <v>539</v>
      </c>
      <c r="F222" s="1">
        <v>2003</v>
      </c>
      <c r="G222" s="15">
        <v>1171.99</v>
      </c>
      <c r="H222" s="15">
        <v>0</v>
      </c>
      <c r="I222" s="2" t="s">
        <v>541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f t="shared" si="9"/>
        <v>1171.99</v>
      </c>
      <c r="T222" s="15">
        <f t="shared" si="10"/>
        <v>0</v>
      </c>
    </row>
    <row r="223" spans="1:20">
      <c r="A223">
        <v>1</v>
      </c>
      <c r="B223" s="1">
        <v>2414</v>
      </c>
      <c r="C223" t="s">
        <v>154</v>
      </c>
      <c r="D223" s="16">
        <v>39349</v>
      </c>
      <c r="E223" t="s">
        <v>539</v>
      </c>
      <c r="F223" s="1">
        <v>2003</v>
      </c>
      <c r="G223" s="15">
        <v>1063.03</v>
      </c>
      <c r="H223" s="15">
        <v>0</v>
      </c>
      <c r="I223" s="2" t="s">
        <v>541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f t="shared" si="9"/>
        <v>1063.03</v>
      </c>
      <c r="T223" s="15">
        <f t="shared" si="10"/>
        <v>0</v>
      </c>
    </row>
    <row r="224" spans="1:20">
      <c r="A224">
        <v>1</v>
      </c>
      <c r="B224" s="1">
        <v>2415</v>
      </c>
      <c r="C224" t="s">
        <v>155</v>
      </c>
      <c r="D224" s="16">
        <v>39349</v>
      </c>
      <c r="E224" t="s">
        <v>539</v>
      </c>
      <c r="F224" s="1">
        <v>2035</v>
      </c>
      <c r="G224" s="15">
        <v>4511.3</v>
      </c>
      <c r="H224" s="15">
        <v>0</v>
      </c>
      <c r="I224" s="2" t="s">
        <v>541</v>
      </c>
      <c r="J224" s="15">
        <v>0</v>
      </c>
      <c r="K224" s="15">
        <v>5739.47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f t="shared" si="9"/>
        <v>4511.3</v>
      </c>
      <c r="T224" s="15">
        <f t="shared" si="10"/>
        <v>5739.47</v>
      </c>
    </row>
    <row r="225" spans="1:20">
      <c r="A225">
        <v>1</v>
      </c>
      <c r="B225" s="1">
        <v>2417</v>
      </c>
      <c r="C225" t="s">
        <v>156</v>
      </c>
      <c r="D225" s="16">
        <v>39349</v>
      </c>
      <c r="E225" t="s">
        <v>539</v>
      </c>
      <c r="F225" s="1">
        <v>2003</v>
      </c>
      <c r="G225" s="15">
        <v>1292.1300000000001</v>
      </c>
      <c r="H225" s="15">
        <v>0</v>
      </c>
      <c r="I225" s="2" t="s">
        <v>541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f t="shared" si="9"/>
        <v>1292.1300000000001</v>
      </c>
      <c r="T225" s="15">
        <f t="shared" si="10"/>
        <v>0</v>
      </c>
    </row>
    <row r="226" spans="1:20">
      <c r="A226">
        <v>1</v>
      </c>
      <c r="B226" s="1">
        <v>2420</v>
      </c>
      <c r="C226" t="s">
        <v>157</v>
      </c>
      <c r="D226" s="16">
        <v>39356</v>
      </c>
      <c r="E226" t="s">
        <v>539</v>
      </c>
      <c r="F226" s="1">
        <v>2035</v>
      </c>
      <c r="G226" s="15">
        <v>4511.3</v>
      </c>
      <c r="H226" s="15">
        <v>0</v>
      </c>
      <c r="I226" s="2" t="s">
        <v>541</v>
      </c>
      <c r="J226" s="15">
        <v>0</v>
      </c>
      <c r="K226" s="15">
        <v>5739.47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f t="shared" si="9"/>
        <v>4511.3</v>
      </c>
      <c r="T226" s="15">
        <f t="shared" si="10"/>
        <v>5739.47</v>
      </c>
    </row>
    <row r="227" spans="1:20">
      <c r="A227">
        <v>1</v>
      </c>
      <c r="B227" s="1">
        <v>2421</v>
      </c>
      <c r="C227" t="s">
        <v>158</v>
      </c>
      <c r="D227" s="16">
        <v>39370</v>
      </c>
      <c r="E227" t="s">
        <v>539</v>
      </c>
      <c r="F227" s="1">
        <v>2029</v>
      </c>
      <c r="G227" s="15">
        <v>2857.24</v>
      </c>
      <c r="H227" s="15">
        <v>0</v>
      </c>
      <c r="I227" s="2" t="s">
        <v>541</v>
      </c>
      <c r="J227" s="15">
        <v>0</v>
      </c>
      <c r="K227" s="15">
        <v>1993.92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f t="shared" si="9"/>
        <v>2857.24</v>
      </c>
      <c r="T227" s="15">
        <f t="shared" si="10"/>
        <v>1993.92</v>
      </c>
    </row>
    <row r="228" spans="1:20">
      <c r="A228">
        <v>1</v>
      </c>
      <c r="B228" s="1">
        <v>2437</v>
      </c>
      <c r="C228" t="s">
        <v>159</v>
      </c>
      <c r="D228" s="16">
        <v>39371</v>
      </c>
      <c r="E228" t="s">
        <v>539</v>
      </c>
      <c r="F228" s="1">
        <v>2018</v>
      </c>
      <c r="G228" s="15">
        <v>1489.51</v>
      </c>
      <c r="H228" s="15">
        <v>0</v>
      </c>
      <c r="I228" s="2" t="s">
        <v>541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f t="shared" si="9"/>
        <v>1489.51</v>
      </c>
      <c r="T228" s="15">
        <f t="shared" si="10"/>
        <v>0</v>
      </c>
    </row>
    <row r="229" spans="1:20">
      <c r="A229">
        <v>1</v>
      </c>
      <c r="B229" s="1">
        <v>2440</v>
      </c>
      <c r="C229" t="s">
        <v>160</v>
      </c>
      <c r="D229" s="16">
        <v>39371</v>
      </c>
      <c r="E229" t="s">
        <v>539</v>
      </c>
      <c r="F229" s="1">
        <v>2003</v>
      </c>
      <c r="G229" s="15">
        <v>1292.1300000000001</v>
      </c>
      <c r="H229" s="15">
        <v>0</v>
      </c>
      <c r="I229" s="2" t="s">
        <v>541</v>
      </c>
      <c r="J229" s="15">
        <v>0</v>
      </c>
      <c r="K229" s="15">
        <v>1107.73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f t="shared" si="9"/>
        <v>1292.1300000000001</v>
      </c>
      <c r="T229" s="15">
        <f t="shared" si="10"/>
        <v>1107.73</v>
      </c>
    </row>
    <row r="230" spans="1:20">
      <c r="A230">
        <v>1</v>
      </c>
      <c r="B230" s="1">
        <v>2441</v>
      </c>
      <c r="C230" t="s">
        <v>161</v>
      </c>
      <c r="D230" s="16">
        <v>39371</v>
      </c>
      <c r="E230" t="s">
        <v>539</v>
      </c>
      <c r="F230" s="1">
        <v>2043</v>
      </c>
      <c r="G230" s="15">
        <v>1424.58</v>
      </c>
      <c r="H230" s="15">
        <v>0</v>
      </c>
      <c r="I230" s="2" t="s">
        <v>541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f t="shared" si="9"/>
        <v>1424.58</v>
      </c>
      <c r="T230" s="15">
        <f t="shared" si="10"/>
        <v>0</v>
      </c>
    </row>
    <row r="231" spans="1:20">
      <c r="A231">
        <v>1</v>
      </c>
      <c r="B231" s="1">
        <v>2443</v>
      </c>
      <c r="C231" t="s">
        <v>162</v>
      </c>
      <c r="D231" s="16">
        <v>39371</v>
      </c>
      <c r="E231" t="s">
        <v>539</v>
      </c>
      <c r="F231" s="1">
        <v>2003</v>
      </c>
      <c r="G231" s="15">
        <v>1292.1300000000001</v>
      </c>
      <c r="H231" s="15">
        <v>0</v>
      </c>
      <c r="I231" s="2" t="s">
        <v>541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f t="shared" si="9"/>
        <v>1292.1300000000001</v>
      </c>
      <c r="T231" s="15">
        <f t="shared" si="10"/>
        <v>0</v>
      </c>
    </row>
    <row r="232" spans="1:20">
      <c r="A232">
        <v>1</v>
      </c>
      <c r="B232" s="1">
        <v>2448</v>
      </c>
      <c r="C232" t="s">
        <v>163</v>
      </c>
      <c r="D232" s="16">
        <v>39371</v>
      </c>
      <c r="E232" t="s">
        <v>539</v>
      </c>
      <c r="F232" s="1">
        <v>2003</v>
      </c>
      <c r="G232" s="15">
        <v>1292.1300000000001</v>
      </c>
      <c r="H232" s="15">
        <v>0</v>
      </c>
      <c r="I232" s="2" t="s">
        <v>541</v>
      </c>
      <c r="J232" s="15">
        <v>0</v>
      </c>
      <c r="K232" s="15">
        <v>1107.73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f t="shared" si="9"/>
        <v>1292.1300000000001</v>
      </c>
      <c r="T232" s="15">
        <f t="shared" si="10"/>
        <v>1107.73</v>
      </c>
    </row>
    <row r="233" spans="1:20">
      <c r="A233">
        <v>1</v>
      </c>
      <c r="B233" s="1">
        <v>2451</v>
      </c>
      <c r="C233" t="s">
        <v>164</v>
      </c>
      <c r="D233" s="16">
        <v>39371</v>
      </c>
      <c r="E233" t="s">
        <v>539</v>
      </c>
      <c r="F233" s="1">
        <v>2003</v>
      </c>
      <c r="G233" s="15">
        <v>1292.1300000000001</v>
      </c>
      <c r="H233" s="15">
        <v>0</v>
      </c>
      <c r="I233" s="2" t="s">
        <v>541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f t="shared" si="9"/>
        <v>1292.1300000000001</v>
      </c>
      <c r="T233" s="15">
        <f t="shared" si="10"/>
        <v>0</v>
      </c>
    </row>
    <row r="234" spans="1:20">
      <c r="A234">
        <v>1</v>
      </c>
      <c r="B234" s="1">
        <v>2460</v>
      </c>
      <c r="C234" t="s">
        <v>165</v>
      </c>
      <c r="D234" s="16">
        <v>39371</v>
      </c>
      <c r="E234" t="s">
        <v>539</v>
      </c>
      <c r="F234" s="1">
        <v>2003</v>
      </c>
      <c r="G234" s="15">
        <v>1292.1300000000001</v>
      </c>
      <c r="H234" s="15">
        <v>0</v>
      </c>
      <c r="I234" s="2" t="s">
        <v>541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f t="shared" si="9"/>
        <v>1292.1300000000001</v>
      </c>
      <c r="T234" s="15">
        <f t="shared" si="10"/>
        <v>0</v>
      </c>
    </row>
    <row r="235" spans="1:20">
      <c r="A235">
        <v>1</v>
      </c>
      <c r="B235" s="1">
        <v>2468</v>
      </c>
      <c r="C235" t="s">
        <v>166</v>
      </c>
      <c r="D235" s="16">
        <v>39485</v>
      </c>
      <c r="E235" t="s">
        <v>539</v>
      </c>
      <c r="F235" s="1">
        <v>2009</v>
      </c>
      <c r="G235" s="15">
        <v>1564</v>
      </c>
      <c r="H235" s="15">
        <v>0</v>
      </c>
      <c r="I235" s="2" t="s">
        <v>541</v>
      </c>
      <c r="J235" s="15">
        <v>0</v>
      </c>
      <c r="K235" s="15">
        <v>1993.92</v>
      </c>
      <c r="L235" s="15">
        <v>0</v>
      </c>
      <c r="M235" s="15">
        <v>3000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f t="shared" si="9"/>
        <v>1564</v>
      </c>
      <c r="T235" s="15">
        <f t="shared" si="10"/>
        <v>4993.92</v>
      </c>
    </row>
    <row r="236" spans="1:20">
      <c r="A236">
        <v>1</v>
      </c>
      <c r="B236" s="1">
        <v>2470</v>
      </c>
      <c r="C236" t="s">
        <v>167</v>
      </c>
      <c r="D236" s="16">
        <v>39485</v>
      </c>
      <c r="E236" t="s">
        <v>539</v>
      </c>
      <c r="F236" s="1">
        <v>2014</v>
      </c>
      <c r="G236" s="15">
        <v>1489.51</v>
      </c>
      <c r="H236" s="15">
        <v>0</v>
      </c>
      <c r="I236" s="2" t="s">
        <v>541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f t="shared" si="9"/>
        <v>1489.51</v>
      </c>
      <c r="T236" s="15">
        <f t="shared" si="10"/>
        <v>0</v>
      </c>
    </row>
    <row r="237" spans="1:20">
      <c r="A237">
        <v>1</v>
      </c>
      <c r="B237" s="1">
        <v>2474</v>
      </c>
      <c r="C237" t="s">
        <v>168</v>
      </c>
      <c r="D237" s="16">
        <v>39491</v>
      </c>
      <c r="E237" t="s">
        <v>539</v>
      </c>
      <c r="F237" s="1">
        <v>2035</v>
      </c>
      <c r="G237" s="15">
        <v>4511.3</v>
      </c>
      <c r="H237" s="15">
        <v>0</v>
      </c>
      <c r="I237" s="2" t="s">
        <v>541</v>
      </c>
      <c r="J237" s="15">
        <v>0</v>
      </c>
      <c r="K237" s="15">
        <v>6245.89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>
        <f t="shared" si="9"/>
        <v>4511.3</v>
      </c>
      <c r="T237" s="15">
        <f t="shared" si="10"/>
        <v>6245.89</v>
      </c>
    </row>
    <row r="238" spans="1:20">
      <c r="A238">
        <v>50</v>
      </c>
      <c r="B238" s="1">
        <v>2478</v>
      </c>
      <c r="C238" t="s">
        <v>499</v>
      </c>
      <c r="D238" s="16">
        <v>39524</v>
      </c>
      <c r="E238" t="s">
        <v>539</v>
      </c>
      <c r="F238" s="1">
        <v>2037</v>
      </c>
      <c r="G238" s="15">
        <v>4020.44</v>
      </c>
      <c r="H238" s="15">
        <v>0</v>
      </c>
      <c r="I238" s="2" t="s">
        <v>541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f t="shared" si="9"/>
        <v>4020.44</v>
      </c>
      <c r="T238" s="15">
        <f t="shared" si="10"/>
        <v>0</v>
      </c>
    </row>
    <row r="239" spans="1:20">
      <c r="A239">
        <v>20</v>
      </c>
      <c r="B239" s="1">
        <v>2481</v>
      </c>
      <c r="C239" t="s">
        <v>471</v>
      </c>
      <c r="D239" s="16">
        <v>39524</v>
      </c>
      <c r="E239" t="s">
        <v>539</v>
      </c>
      <c r="F239" s="1">
        <v>2037</v>
      </c>
      <c r="G239" s="15">
        <v>4020.44</v>
      </c>
      <c r="H239" s="15">
        <v>0</v>
      </c>
      <c r="I239" s="2" t="s">
        <v>541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f t="shared" si="9"/>
        <v>4020.44</v>
      </c>
      <c r="T239" s="15">
        <f t="shared" si="10"/>
        <v>0</v>
      </c>
    </row>
    <row r="240" spans="1:20">
      <c r="A240">
        <v>39</v>
      </c>
      <c r="B240" s="1">
        <v>2484</v>
      </c>
      <c r="C240" t="s">
        <v>492</v>
      </c>
      <c r="D240" s="16">
        <v>39524</v>
      </c>
      <c r="E240" t="s">
        <v>539</v>
      </c>
      <c r="F240" s="1">
        <v>2037</v>
      </c>
      <c r="G240" s="15">
        <v>4221.45</v>
      </c>
      <c r="H240" s="15">
        <v>0</v>
      </c>
      <c r="I240" s="2" t="s">
        <v>541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f t="shared" si="9"/>
        <v>4221.45</v>
      </c>
      <c r="T240" s="15">
        <f t="shared" si="10"/>
        <v>0</v>
      </c>
    </row>
    <row r="241" spans="1:20">
      <c r="A241">
        <v>1</v>
      </c>
      <c r="B241" s="1">
        <v>2490</v>
      </c>
      <c r="C241" t="s">
        <v>169</v>
      </c>
      <c r="D241" s="16">
        <v>39524</v>
      </c>
      <c r="E241" t="s">
        <v>539</v>
      </c>
      <c r="F241" s="1">
        <v>2009</v>
      </c>
      <c r="G241" s="15">
        <v>1564</v>
      </c>
      <c r="H241" s="15">
        <v>0</v>
      </c>
      <c r="I241" s="2" t="s">
        <v>541</v>
      </c>
      <c r="J241" s="15">
        <v>0</v>
      </c>
      <c r="K241" s="15">
        <v>708.95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f t="shared" si="9"/>
        <v>1564</v>
      </c>
      <c r="T241" s="15">
        <f t="shared" si="10"/>
        <v>708.95</v>
      </c>
    </row>
    <row r="242" spans="1:20">
      <c r="A242">
        <v>1</v>
      </c>
      <c r="B242" s="1">
        <v>2493</v>
      </c>
      <c r="C242" t="s">
        <v>170</v>
      </c>
      <c r="D242" s="16">
        <v>39539</v>
      </c>
      <c r="E242" t="s">
        <v>539</v>
      </c>
      <c r="F242" s="1">
        <v>2009</v>
      </c>
      <c r="G242" s="15">
        <v>1564</v>
      </c>
      <c r="H242" s="15">
        <v>0</v>
      </c>
      <c r="I242" s="2" t="s">
        <v>541</v>
      </c>
      <c r="J242" s="15">
        <v>0</v>
      </c>
      <c r="K242" s="15">
        <v>1993.92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f t="shared" si="9"/>
        <v>1564</v>
      </c>
      <c r="T242" s="15">
        <f t="shared" si="10"/>
        <v>1993.92</v>
      </c>
    </row>
    <row r="243" spans="1:20">
      <c r="A243">
        <v>1</v>
      </c>
      <c r="B243" s="1">
        <v>2498</v>
      </c>
      <c r="C243" t="s">
        <v>171</v>
      </c>
      <c r="D243" s="16">
        <v>39539</v>
      </c>
      <c r="E243" t="s">
        <v>539</v>
      </c>
      <c r="F243" s="1">
        <v>2017</v>
      </c>
      <c r="G243" s="15">
        <v>1489.51</v>
      </c>
      <c r="H243" s="15">
        <v>0</v>
      </c>
      <c r="I243" s="2" t="s">
        <v>541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f t="shared" si="9"/>
        <v>1489.51</v>
      </c>
      <c r="T243" s="15">
        <f t="shared" si="10"/>
        <v>0</v>
      </c>
    </row>
    <row r="244" spans="1:20">
      <c r="A244">
        <v>1</v>
      </c>
      <c r="B244" s="1">
        <v>2502</v>
      </c>
      <c r="C244" t="s">
        <v>172</v>
      </c>
      <c r="D244" s="16">
        <v>39553</v>
      </c>
      <c r="E244" t="s">
        <v>539</v>
      </c>
      <c r="F244" s="1">
        <v>2017</v>
      </c>
      <c r="G244" s="15">
        <v>1489.51</v>
      </c>
      <c r="H244" s="15">
        <v>0</v>
      </c>
      <c r="I244" s="2" t="s">
        <v>541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f t="shared" si="9"/>
        <v>1489.51</v>
      </c>
      <c r="T244" s="15">
        <f t="shared" si="10"/>
        <v>0</v>
      </c>
    </row>
    <row r="245" spans="1:20">
      <c r="A245">
        <v>30</v>
      </c>
      <c r="B245" s="1">
        <v>2503</v>
      </c>
      <c r="C245" t="s">
        <v>173</v>
      </c>
      <c r="D245" s="16">
        <v>39553</v>
      </c>
      <c r="E245" s="14">
        <v>43843</v>
      </c>
      <c r="F245" s="1">
        <v>2037</v>
      </c>
      <c r="G245" s="15">
        <v>4020.44</v>
      </c>
      <c r="H245" s="15">
        <v>0</v>
      </c>
      <c r="I245" s="2" t="s">
        <v>541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f t="shared" si="9"/>
        <v>4020.44</v>
      </c>
      <c r="T245" s="15">
        <f t="shared" si="10"/>
        <v>0</v>
      </c>
    </row>
    <row r="246" spans="1:20">
      <c r="A246">
        <v>1</v>
      </c>
      <c r="B246" s="1">
        <v>2503</v>
      </c>
      <c r="C246" t="s">
        <v>173</v>
      </c>
      <c r="D246" s="16">
        <v>39553</v>
      </c>
      <c r="E246" t="s">
        <v>539</v>
      </c>
      <c r="F246" s="1">
        <v>2037</v>
      </c>
      <c r="G246" s="15">
        <v>4020.44</v>
      </c>
      <c r="H246" s="15">
        <v>0</v>
      </c>
      <c r="I246" s="2" t="s">
        <v>541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f t="shared" si="9"/>
        <v>4020.44</v>
      </c>
      <c r="T246" s="15">
        <f t="shared" si="10"/>
        <v>0</v>
      </c>
    </row>
    <row r="247" spans="1:20">
      <c r="A247">
        <v>27</v>
      </c>
      <c r="B247" s="1">
        <v>2512</v>
      </c>
      <c r="C247" t="s">
        <v>483</v>
      </c>
      <c r="D247" s="16">
        <v>39582</v>
      </c>
      <c r="E247" t="s">
        <v>539</v>
      </c>
      <c r="F247" s="1">
        <v>2037</v>
      </c>
      <c r="G247" s="15">
        <v>4020.44</v>
      </c>
      <c r="H247" s="15">
        <v>0</v>
      </c>
      <c r="I247" s="2" t="s">
        <v>541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f t="shared" si="9"/>
        <v>4020.44</v>
      </c>
      <c r="T247" s="15">
        <f t="shared" si="10"/>
        <v>0</v>
      </c>
    </row>
    <row r="248" spans="1:20">
      <c r="A248">
        <v>1</v>
      </c>
      <c r="B248" s="1">
        <v>2513</v>
      </c>
      <c r="C248" t="s">
        <v>179</v>
      </c>
      <c r="D248" s="16">
        <v>39582</v>
      </c>
      <c r="E248" t="s">
        <v>539</v>
      </c>
      <c r="F248" s="1">
        <v>2009</v>
      </c>
      <c r="G248" s="15">
        <v>1564</v>
      </c>
      <c r="H248" s="15">
        <v>0</v>
      </c>
      <c r="I248" s="2" t="s">
        <v>541</v>
      </c>
      <c r="J248" s="15">
        <v>0</v>
      </c>
      <c r="K248" s="15">
        <v>930.5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f t="shared" si="9"/>
        <v>1564</v>
      </c>
      <c r="T248" s="15">
        <f t="shared" si="10"/>
        <v>930.5</v>
      </c>
    </row>
    <row r="249" spans="1:20">
      <c r="A249">
        <v>1</v>
      </c>
      <c r="B249" s="1">
        <v>2514</v>
      </c>
      <c r="C249" t="s">
        <v>180</v>
      </c>
      <c r="D249" s="16">
        <v>39582</v>
      </c>
      <c r="E249" t="s">
        <v>539</v>
      </c>
      <c r="F249" s="1">
        <v>2009</v>
      </c>
      <c r="G249" s="15">
        <v>1564.01</v>
      </c>
      <c r="H249" s="15">
        <v>0</v>
      </c>
      <c r="I249" s="2" t="s">
        <v>541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f t="shared" si="9"/>
        <v>1564.01</v>
      </c>
      <c r="T249" s="15">
        <f t="shared" si="10"/>
        <v>0</v>
      </c>
    </row>
    <row r="250" spans="1:20">
      <c r="A250">
        <v>26</v>
      </c>
      <c r="B250" s="1">
        <v>2518</v>
      </c>
      <c r="C250" t="s">
        <v>482</v>
      </c>
      <c r="D250" s="16">
        <v>39582</v>
      </c>
      <c r="E250" t="s">
        <v>539</v>
      </c>
      <c r="F250" s="1">
        <v>2009</v>
      </c>
      <c r="G250" s="15">
        <v>1564</v>
      </c>
      <c r="H250" s="15">
        <v>0</v>
      </c>
      <c r="I250" s="2" t="s">
        <v>541</v>
      </c>
      <c r="J250" s="15">
        <v>0</v>
      </c>
      <c r="K250" s="15">
        <v>0</v>
      </c>
      <c r="L250" s="15">
        <v>0</v>
      </c>
      <c r="M250" s="15">
        <v>0</v>
      </c>
      <c r="N250" s="15">
        <v>169.49</v>
      </c>
      <c r="O250" s="15">
        <v>0</v>
      </c>
      <c r="P250" s="15">
        <v>0</v>
      </c>
      <c r="Q250" s="15">
        <v>0</v>
      </c>
      <c r="R250" s="15">
        <v>0</v>
      </c>
      <c r="S250" s="15">
        <f t="shared" si="9"/>
        <v>1564</v>
      </c>
      <c r="T250" s="15">
        <f t="shared" si="10"/>
        <v>169.49</v>
      </c>
    </row>
    <row r="251" spans="1:20">
      <c r="A251">
        <v>27</v>
      </c>
      <c r="B251" s="1">
        <v>2520</v>
      </c>
      <c r="C251" t="s">
        <v>484</v>
      </c>
      <c r="D251" s="16">
        <v>39582</v>
      </c>
      <c r="E251" t="s">
        <v>539</v>
      </c>
      <c r="F251" s="1">
        <v>2009</v>
      </c>
      <c r="G251" s="15">
        <v>1564</v>
      </c>
      <c r="H251" s="15">
        <v>0</v>
      </c>
      <c r="I251" s="2" t="s">
        <v>541</v>
      </c>
      <c r="J251" s="15">
        <v>0</v>
      </c>
      <c r="K251" s="15">
        <v>0</v>
      </c>
      <c r="L251" s="15">
        <v>0</v>
      </c>
      <c r="M251" s="15">
        <v>0</v>
      </c>
      <c r="N251" s="15">
        <v>169.49</v>
      </c>
      <c r="O251" s="15">
        <v>0</v>
      </c>
      <c r="P251" s="15">
        <v>0</v>
      </c>
      <c r="Q251" s="15">
        <v>0</v>
      </c>
      <c r="R251" s="15">
        <v>0</v>
      </c>
      <c r="S251" s="15">
        <f t="shared" si="9"/>
        <v>1564</v>
      </c>
      <c r="T251" s="15">
        <f t="shared" si="10"/>
        <v>169.49</v>
      </c>
    </row>
    <row r="252" spans="1:20">
      <c r="A252">
        <v>39</v>
      </c>
      <c r="B252" s="1">
        <v>2523</v>
      </c>
      <c r="C252" t="s">
        <v>493</v>
      </c>
      <c r="D252" s="16">
        <v>39582</v>
      </c>
      <c r="E252" t="s">
        <v>539</v>
      </c>
      <c r="F252" s="1">
        <v>2009</v>
      </c>
      <c r="G252" s="15">
        <v>1564</v>
      </c>
      <c r="H252" s="15">
        <v>0</v>
      </c>
      <c r="I252" s="2" t="s">
        <v>541</v>
      </c>
      <c r="J252" s="15">
        <v>0</v>
      </c>
      <c r="K252" s="15">
        <v>0</v>
      </c>
      <c r="L252" s="15">
        <v>0</v>
      </c>
      <c r="M252" s="15">
        <v>0</v>
      </c>
      <c r="N252" s="15">
        <v>169.49</v>
      </c>
      <c r="O252" s="15">
        <v>0</v>
      </c>
      <c r="P252" s="15">
        <v>0</v>
      </c>
      <c r="Q252" s="15">
        <v>0</v>
      </c>
      <c r="R252" s="15">
        <v>0</v>
      </c>
      <c r="S252" s="15">
        <f t="shared" si="9"/>
        <v>1564</v>
      </c>
      <c r="T252" s="15">
        <f t="shared" si="10"/>
        <v>169.49</v>
      </c>
    </row>
    <row r="253" spans="1:20">
      <c r="A253">
        <v>2</v>
      </c>
      <c r="B253" s="1">
        <v>2525</v>
      </c>
      <c r="C253" t="s">
        <v>446</v>
      </c>
      <c r="D253" s="16">
        <v>39588</v>
      </c>
      <c r="E253" t="s">
        <v>539</v>
      </c>
      <c r="F253" s="1">
        <v>2009</v>
      </c>
      <c r="G253" s="15">
        <v>1564</v>
      </c>
      <c r="H253" s="15">
        <v>0</v>
      </c>
      <c r="I253" s="2" t="s">
        <v>541</v>
      </c>
      <c r="J253" s="15">
        <v>0</v>
      </c>
      <c r="K253" s="15">
        <v>0</v>
      </c>
      <c r="L253" s="15">
        <v>0</v>
      </c>
      <c r="M253" s="15">
        <v>0</v>
      </c>
      <c r="N253" s="15">
        <v>169.49</v>
      </c>
      <c r="O253" s="15">
        <v>0</v>
      </c>
      <c r="P253" s="15">
        <v>0</v>
      </c>
      <c r="Q253" s="15">
        <v>0</v>
      </c>
      <c r="R253" s="15">
        <v>0</v>
      </c>
      <c r="S253" s="15">
        <f t="shared" si="9"/>
        <v>1564</v>
      </c>
      <c r="T253" s="15">
        <f t="shared" si="10"/>
        <v>169.49</v>
      </c>
    </row>
    <row r="254" spans="1:20">
      <c r="A254">
        <v>1</v>
      </c>
      <c r="B254" s="1">
        <v>2526</v>
      </c>
      <c r="C254" t="s">
        <v>181</v>
      </c>
      <c r="D254" s="16">
        <v>39588</v>
      </c>
      <c r="E254" t="s">
        <v>539</v>
      </c>
      <c r="F254" s="1">
        <v>2014</v>
      </c>
      <c r="G254" s="15">
        <v>1489.51</v>
      </c>
      <c r="H254" s="15">
        <v>0</v>
      </c>
      <c r="I254" s="2" t="s">
        <v>541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f t="shared" si="9"/>
        <v>1489.51</v>
      </c>
      <c r="T254" s="15">
        <f t="shared" si="10"/>
        <v>0</v>
      </c>
    </row>
    <row r="255" spans="1:20">
      <c r="A255">
        <v>1</v>
      </c>
      <c r="B255" s="1">
        <v>2530</v>
      </c>
      <c r="C255" t="s">
        <v>182</v>
      </c>
      <c r="D255" s="16">
        <v>39601</v>
      </c>
      <c r="E255" t="s">
        <v>539</v>
      </c>
      <c r="F255" s="1">
        <v>2003</v>
      </c>
      <c r="G255" s="15">
        <v>1292.1300000000001</v>
      </c>
      <c r="H255" s="15">
        <v>0</v>
      </c>
      <c r="I255" s="2" t="s">
        <v>541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f t="shared" si="9"/>
        <v>1292.1300000000001</v>
      </c>
      <c r="T255" s="15">
        <f t="shared" si="10"/>
        <v>0</v>
      </c>
    </row>
    <row r="256" spans="1:20">
      <c r="A256">
        <v>1</v>
      </c>
      <c r="B256" s="1">
        <v>2534</v>
      </c>
      <c r="C256" t="s">
        <v>183</v>
      </c>
      <c r="D256" s="16">
        <v>39601</v>
      </c>
      <c r="E256" t="s">
        <v>539</v>
      </c>
      <c r="F256" s="1">
        <v>2003</v>
      </c>
      <c r="G256" s="15">
        <v>1292.1300000000001</v>
      </c>
      <c r="H256" s="15">
        <v>0</v>
      </c>
      <c r="I256" s="2" t="s">
        <v>541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f t="shared" si="9"/>
        <v>1292.1300000000001</v>
      </c>
      <c r="T256" s="15">
        <f t="shared" si="10"/>
        <v>0</v>
      </c>
    </row>
    <row r="257" spans="1:20">
      <c r="A257">
        <v>1</v>
      </c>
      <c r="B257" s="1">
        <v>2539</v>
      </c>
      <c r="C257" t="s">
        <v>184</v>
      </c>
      <c r="D257" s="16">
        <v>39601</v>
      </c>
      <c r="E257" t="s">
        <v>539</v>
      </c>
      <c r="F257" s="1">
        <v>2043</v>
      </c>
      <c r="G257" s="15">
        <v>1495.8</v>
      </c>
      <c r="H257" s="15">
        <v>0</v>
      </c>
      <c r="I257" s="2" t="s">
        <v>541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f t="shared" si="9"/>
        <v>1495.8</v>
      </c>
      <c r="T257" s="15">
        <f t="shared" si="10"/>
        <v>0</v>
      </c>
    </row>
    <row r="258" spans="1:20">
      <c r="A258">
        <v>1</v>
      </c>
      <c r="B258" s="1">
        <v>2541</v>
      </c>
      <c r="C258" t="s">
        <v>185</v>
      </c>
      <c r="D258" s="16">
        <v>39601</v>
      </c>
      <c r="E258" t="s">
        <v>539</v>
      </c>
      <c r="F258" s="1">
        <v>2003</v>
      </c>
      <c r="G258" s="15">
        <v>1292.1300000000001</v>
      </c>
      <c r="H258" s="15">
        <v>0</v>
      </c>
      <c r="I258" s="2" t="s">
        <v>541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f t="shared" si="9"/>
        <v>1292.1300000000001</v>
      </c>
      <c r="T258" s="15">
        <f t="shared" si="10"/>
        <v>0</v>
      </c>
    </row>
    <row r="259" spans="1:20">
      <c r="A259">
        <v>59</v>
      </c>
      <c r="B259" s="1">
        <v>2547</v>
      </c>
      <c r="C259" t="s">
        <v>513</v>
      </c>
      <c r="D259" s="16">
        <v>39601</v>
      </c>
      <c r="E259" t="s">
        <v>539</v>
      </c>
      <c r="F259" s="1">
        <v>2009</v>
      </c>
      <c r="G259" s="15">
        <v>1564.01</v>
      </c>
      <c r="H259" s="15">
        <v>0</v>
      </c>
      <c r="I259" s="2" t="s">
        <v>541</v>
      </c>
      <c r="J259" s="15">
        <v>0</v>
      </c>
      <c r="K259" s="15">
        <v>0</v>
      </c>
      <c r="L259" s="15">
        <v>0</v>
      </c>
      <c r="M259" s="15">
        <v>0</v>
      </c>
      <c r="N259" s="15">
        <v>169.49</v>
      </c>
      <c r="O259" s="15">
        <v>0</v>
      </c>
      <c r="P259" s="15">
        <v>0</v>
      </c>
      <c r="Q259" s="15">
        <v>0</v>
      </c>
      <c r="R259" s="15">
        <v>0</v>
      </c>
      <c r="S259" s="15">
        <f t="shared" si="9"/>
        <v>1564.01</v>
      </c>
      <c r="T259" s="15">
        <f t="shared" si="10"/>
        <v>169.49</v>
      </c>
    </row>
    <row r="260" spans="1:20">
      <c r="A260">
        <v>1</v>
      </c>
      <c r="B260" s="1">
        <v>2548</v>
      </c>
      <c r="C260" t="s">
        <v>186</v>
      </c>
      <c r="D260" s="16">
        <v>39601</v>
      </c>
      <c r="E260" t="s">
        <v>539</v>
      </c>
      <c r="F260" s="1">
        <v>2009</v>
      </c>
      <c r="G260" s="15">
        <v>1642.22</v>
      </c>
      <c r="H260" s="15">
        <v>0</v>
      </c>
      <c r="I260" s="2" t="s">
        <v>541</v>
      </c>
      <c r="J260" s="15">
        <v>0</v>
      </c>
      <c r="K260" s="15">
        <v>1350.38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f t="shared" si="9"/>
        <v>1642.22</v>
      </c>
      <c r="T260" s="15">
        <f t="shared" si="10"/>
        <v>1350.38</v>
      </c>
    </row>
    <row r="261" spans="1:20">
      <c r="A261">
        <v>1</v>
      </c>
      <c r="B261" s="1">
        <v>2553</v>
      </c>
      <c r="C261" t="s">
        <v>187</v>
      </c>
      <c r="D261" s="16">
        <v>39601</v>
      </c>
      <c r="E261" t="s">
        <v>539</v>
      </c>
      <c r="F261" s="1">
        <v>2009</v>
      </c>
      <c r="G261" s="15">
        <v>1564</v>
      </c>
      <c r="H261" s="15">
        <v>0</v>
      </c>
      <c r="I261" s="2" t="s">
        <v>541</v>
      </c>
      <c r="J261" s="15">
        <v>0</v>
      </c>
      <c r="K261" s="15">
        <v>1993.92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f t="shared" si="9"/>
        <v>1564</v>
      </c>
      <c r="T261" s="15">
        <f t="shared" si="10"/>
        <v>1993.92</v>
      </c>
    </row>
    <row r="262" spans="1:20">
      <c r="A262">
        <v>9</v>
      </c>
      <c r="B262" s="1">
        <v>2559</v>
      </c>
      <c r="C262" t="s">
        <v>454</v>
      </c>
      <c r="D262" s="16">
        <v>39601</v>
      </c>
      <c r="E262" t="s">
        <v>539</v>
      </c>
      <c r="F262" s="1">
        <v>2009</v>
      </c>
      <c r="G262" s="15">
        <v>1564</v>
      </c>
      <c r="H262" s="15">
        <v>0</v>
      </c>
      <c r="I262" s="2" t="s">
        <v>541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f t="shared" si="9"/>
        <v>1564</v>
      </c>
      <c r="T262" s="15">
        <f t="shared" si="10"/>
        <v>0</v>
      </c>
    </row>
    <row r="263" spans="1:20">
      <c r="A263">
        <v>22</v>
      </c>
      <c r="B263" s="1">
        <v>2562</v>
      </c>
      <c r="C263" t="s">
        <v>473</v>
      </c>
      <c r="D263" s="16">
        <v>39601</v>
      </c>
      <c r="E263" t="s">
        <v>539</v>
      </c>
      <c r="F263" s="1">
        <v>2037</v>
      </c>
      <c r="G263" s="15">
        <v>4020.44</v>
      </c>
      <c r="H263" s="15">
        <v>0</v>
      </c>
      <c r="I263" s="2" t="s">
        <v>541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f t="shared" ref="S263:S326" si="11">SUM(G263:H263)</f>
        <v>4020.44</v>
      </c>
      <c r="T263" s="15">
        <f t="shared" ref="T263:T326" si="12">SUM(J263:N263)</f>
        <v>0</v>
      </c>
    </row>
    <row r="264" spans="1:20">
      <c r="A264">
        <v>57</v>
      </c>
      <c r="B264" s="1">
        <v>2568</v>
      </c>
      <c r="C264" t="s">
        <v>512</v>
      </c>
      <c r="D264" s="16">
        <v>39608</v>
      </c>
      <c r="E264" t="s">
        <v>539</v>
      </c>
      <c r="F264" s="1">
        <v>2037</v>
      </c>
      <c r="G264" s="15">
        <v>4020.44</v>
      </c>
      <c r="H264" s="15">
        <v>0</v>
      </c>
      <c r="I264" s="2" t="s">
        <v>541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f t="shared" si="11"/>
        <v>4020.44</v>
      </c>
      <c r="T264" s="15">
        <f t="shared" si="12"/>
        <v>0</v>
      </c>
    </row>
    <row r="265" spans="1:20">
      <c r="A265">
        <v>1</v>
      </c>
      <c r="B265" s="1">
        <v>2574</v>
      </c>
      <c r="C265" t="s">
        <v>188</v>
      </c>
      <c r="D265" s="16">
        <v>39615</v>
      </c>
      <c r="E265" t="s">
        <v>539</v>
      </c>
      <c r="F265" s="1">
        <v>2009</v>
      </c>
      <c r="G265" s="15">
        <v>1642.22</v>
      </c>
      <c r="H265" s="15">
        <v>0</v>
      </c>
      <c r="I265" s="2" t="s">
        <v>541</v>
      </c>
      <c r="J265" s="15">
        <v>0</v>
      </c>
      <c r="K265" s="15">
        <v>1993.92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f t="shared" si="11"/>
        <v>1642.22</v>
      </c>
      <c r="T265" s="15">
        <f t="shared" si="12"/>
        <v>1993.92</v>
      </c>
    </row>
    <row r="266" spans="1:20">
      <c r="A266">
        <v>1</v>
      </c>
      <c r="B266" s="1">
        <v>2577</v>
      </c>
      <c r="C266" t="s">
        <v>189</v>
      </c>
      <c r="D266" s="16">
        <v>39615</v>
      </c>
      <c r="E266" t="s">
        <v>539</v>
      </c>
      <c r="F266" s="1">
        <v>2009</v>
      </c>
      <c r="G266" s="15">
        <v>1564</v>
      </c>
      <c r="H266" s="15">
        <v>0</v>
      </c>
      <c r="I266" s="2" t="s">
        <v>541</v>
      </c>
      <c r="J266" s="15">
        <v>0</v>
      </c>
      <c r="K266" s="15">
        <v>708.95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f t="shared" si="11"/>
        <v>1564</v>
      </c>
      <c r="T266" s="15">
        <f t="shared" si="12"/>
        <v>708.95</v>
      </c>
    </row>
    <row r="267" spans="1:20">
      <c r="A267">
        <v>1</v>
      </c>
      <c r="B267" s="1">
        <v>2584</v>
      </c>
      <c r="C267" t="s">
        <v>190</v>
      </c>
      <c r="D267" s="16">
        <v>39615</v>
      </c>
      <c r="E267" t="s">
        <v>539</v>
      </c>
      <c r="F267" s="1">
        <v>2009</v>
      </c>
      <c r="G267" s="15">
        <v>1564.01</v>
      </c>
      <c r="H267" s="15">
        <v>0</v>
      </c>
      <c r="I267" s="2" t="s">
        <v>541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f t="shared" si="11"/>
        <v>1564.01</v>
      </c>
      <c r="T267" s="15">
        <f t="shared" si="12"/>
        <v>0</v>
      </c>
    </row>
    <row r="268" spans="1:20">
      <c r="A268">
        <v>1</v>
      </c>
      <c r="B268" s="1">
        <v>2585</v>
      </c>
      <c r="C268" t="s">
        <v>191</v>
      </c>
      <c r="D268" s="16">
        <v>39615</v>
      </c>
      <c r="E268" t="s">
        <v>539</v>
      </c>
      <c r="F268" s="1">
        <v>2009</v>
      </c>
      <c r="G268" s="15">
        <v>1564</v>
      </c>
      <c r="H268" s="15">
        <v>0</v>
      </c>
      <c r="I268" s="2" t="s">
        <v>541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f t="shared" si="11"/>
        <v>1564</v>
      </c>
      <c r="T268" s="15">
        <f t="shared" si="12"/>
        <v>0</v>
      </c>
    </row>
    <row r="269" spans="1:20">
      <c r="A269">
        <v>9</v>
      </c>
      <c r="B269" s="1">
        <v>2586</v>
      </c>
      <c r="C269" t="s">
        <v>455</v>
      </c>
      <c r="D269" s="16">
        <v>39615</v>
      </c>
      <c r="E269" t="s">
        <v>539</v>
      </c>
      <c r="F269" s="1">
        <v>2009</v>
      </c>
      <c r="G269" s="15">
        <v>1564</v>
      </c>
      <c r="H269" s="15">
        <v>0</v>
      </c>
      <c r="I269" s="2" t="s">
        <v>541</v>
      </c>
      <c r="J269" s="15">
        <v>0</v>
      </c>
      <c r="K269" s="15">
        <v>0</v>
      </c>
      <c r="L269" s="15">
        <v>0</v>
      </c>
      <c r="M269" s="15">
        <v>0</v>
      </c>
      <c r="N269" s="15">
        <v>169.49</v>
      </c>
      <c r="O269" s="15">
        <v>0</v>
      </c>
      <c r="P269" s="15">
        <v>0</v>
      </c>
      <c r="Q269" s="15">
        <v>0</v>
      </c>
      <c r="R269" s="15">
        <v>0</v>
      </c>
      <c r="S269" s="15">
        <f t="shared" si="11"/>
        <v>1564</v>
      </c>
      <c r="T269" s="15">
        <f t="shared" si="12"/>
        <v>169.49</v>
      </c>
    </row>
    <row r="270" spans="1:20">
      <c r="A270">
        <v>1</v>
      </c>
      <c r="B270" s="1">
        <v>2588</v>
      </c>
      <c r="C270" t="s">
        <v>192</v>
      </c>
      <c r="D270" s="16">
        <v>39615</v>
      </c>
      <c r="E270" t="s">
        <v>539</v>
      </c>
      <c r="F270" s="1">
        <v>2009</v>
      </c>
      <c r="G270" s="15">
        <v>1564</v>
      </c>
      <c r="H270" s="15">
        <v>0</v>
      </c>
      <c r="I270" s="2" t="s">
        <v>541</v>
      </c>
      <c r="J270" s="15">
        <v>0</v>
      </c>
      <c r="K270" s="15">
        <v>1993.92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f t="shared" si="11"/>
        <v>1564</v>
      </c>
      <c r="T270" s="15">
        <f t="shared" si="12"/>
        <v>1993.92</v>
      </c>
    </row>
    <row r="271" spans="1:20">
      <c r="A271">
        <v>22</v>
      </c>
      <c r="B271" s="1">
        <v>2593</v>
      </c>
      <c r="C271" t="s">
        <v>547</v>
      </c>
      <c r="D271" s="16">
        <v>39615</v>
      </c>
      <c r="E271" t="s">
        <v>539</v>
      </c>
      <c r="F271" s="1">
        <v>2009</v>
      </c>
      <c r="G271" s="15">
        <v>1564</v>
      </c>
      <c r="H271" s="15">
        <v>0</v>
      </c>
      <c r="I271" s="2" t="s">
        <v>541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f t="shared" si="11"/>
        <v>1564</v>
      </c>
      <c r="T271" s="15">
        <f t="shared" si="12"/>
        <v>0</v>
      </c>
    </row>
    <row r="272" spans="1:20">
      <c r="A272">
        <v>35</v>
      </c>
      <c r="B272" s="1">
        <v>2596</v>
      </c>
      <c r="C272" t="s">
        <v>485</v>
      </c>
      <c r="D272" s="16">
        <v>39615</v>
      </c>
      <c r="E272" t="s">
        <v>539</v>
      </c>
      <c r="F272" s="1">
        <v>2009</v>
      </c>
      <c r="G272" s="15">
        <v>1564</v>
      </c>
      <c r="H272" s="15">
        <v>0</v>
      </c>
      <c r="I272" s="2" t="s">
        <v>541</v>
      </c>
      <c r="J272" s="15">
        <v>0</v>
      </c>
      <c r="K272" s="15">
        <v>0</v>
      </c>
      <c r="L272" s="15">
        <v>0</v>
      </c>
      <c r="M272" s="15">
        <v>0</v>
      </c>
      <c r="N272" s="15">
        <v>169.49</v>
      </c>
      <c r="O272" s="15">
        <v>0</v>
      </c>
      <c r="P272" s="15">
        <v>0</v>
      </c>
      <c r="Q272" s="15">
        <v>0</v>
      </c>
      <c r="R272" s="15">
        <v>0</v>
      </c>
      <c r="S272" s="15">
        <f t="shared" si="11"/>
        <v>1564</v>
      </c>
      <c r="T272" s="15">
        <f t="shared" si="12"/>
        <v>169.49</v>
      </c>
    </row>
    <row r="273" spans="1:20">
      <c r="A273">
        <v>47</v>
      </c>
      <c r="B273" s="1">
        <v>2602</v>
      </c>
      <c r="C273" t="s">
        <v>494</v>
      </c>
      <c r="D273" s="16">
        <v>39615</v>
      </c>
      <c r="E273" t="s">
        <v>539</v>
      </c>
      <c r="F273" s="1">
        <v>2037</v>
      </c>
      <c r="G273" s="15">
        <v>4020.44</v>
      </c>
      <c r="H273" s="15">
        <v>0</v>
      </c>
      <c r="I273" s="2" t="s">
        <v>541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f t="shared" si="11"/>
        <v>4020.44</v>
      </c>
      <c r="T273" s="15">
        <f t="shared" si="12"/>
        <v>0</v>
      </c>
    </row>
    <row r="274" spans="1:20">
      <c r="A274">
        <v>59</v>
      </c>
      <c r="B274" s="1">
        <v>2604</v>
      </c>
      <c r="C274" t="s">
        <v>514</v>
      </c>
      <c r="D274" s="16">
        <v>39615</v>
      </c>
      <c r="E274" t="s">
        <v>539</v>
      </c>
      <c r="F274" s="1">
        <v>2037</v>
      </c>
      <c r="G274" s="15">
        <v>4020.44</v>
      </c>
      <c r="H274" s="15">
        <v>0</v>
      </c>
      <c r="I274" s="2" t="s">
        <v>541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f t="shared" si="11"/>
        <v>4020.44</v>
      </c>
      <c r="T274" s="15">
        <f t="shared" si="12"/>
        <v>0</v>
      </c>
    </row>
    <row r="275" spans="1:20">
      <c r="A275">
        <v>1</v>
      </c>
      <c r="B275" s="1">
        <v>2614</v>
      </c>
      <c r="C275" t="s">
        <v>193</v>
      </c>
      <c r="D275" s="16">
        <v>39615</v>
      </c>
      <c r="E275" t="s">
        <v>539</v>
      </c>
      <c r="F275" s="1">
        <v>2003</v>
      </c>
      <c r="G275" s="15">
        <v>1292.1300000000001</v>
      </c>
      <c r="H275" s="15">
        <v>0</v>
      </c>
      <c r="I275" s="2" t="s">
        <v>541</v>
      </c>
      <c r="J275" s="15">
        <v>0</v>
      </c>
      <c r="K275" s="15">
        <v>708.95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5">
        <v>0</v>
      </c>
      <c r="S275" s="15">
        <f t="shared" si="11"/>
        <v>1292.1300000000001</v>
      </c>
      <c r="T275" s="15">
        <f t="shared" si="12"/>
        <v>708.95</v>
      </c>
    </row>
    <row r="276" spans="1:20">
      <c r="A276">
        <v>1</v>
      </c>
      <c r="B276" s="1">
        <v>2618</v>
      </c>
      <c r="C276" t="s">
        <v>194</v>
      </c>
      <c r="D276" s="16">
        <v>39615</v>
      </c>
      <c r="E276" t="s">
        <v>539</v>
      </c>
      <c r="F276" s="1">
        <v>2003</v>
      </c>
      <c r="G276" s="15">
        <v>1292.1300000000001</v>
      </c>
      <c r="H276" s="15">
        <v>0</v>
      </c>
      <c r="I276" s="2" t="s">
        <v>541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f t="shared" si="11"/>
        <v>1292.1300000000001</v>
      </c>
      <c r="T276" s="15">
        <f t="shared" si="12"/>
        <v>0</v>
      </c>
    </row>
    <row r="277" spans="1:20">
      <c r="A277">
        <v>1</v>
      </c>
      <c r="B277" s="1">
        <v>2623</v>
      </c>
      <c r="C277" t="s">
        <v>195</v>
      </c>
      <c r="D277" s="16">
        <v>39615</v>
      </c>
      <c r="E277" t="s">
        <v>539</v>
      </c>
      <c r="F277" s="1">
        <v>2003</v>
      </c>
      <c r="G277" s="15">
        <v>1171.98</v>
      </c>
      <c r="H277" s="15">
        <v>0</v>
      </c>
      <c r="I277" s="2" t="s">
        <v>541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f t="shared" si="11"/>
        <v>1171.98</v>
      </c>
      <c r="T277" s="15">
        <f t="shared" si="12"/>
        <v>0</v>
      </c>
    </row>
    <row r="278" spans="1:20">
      <c r="A278">
        <v>3</v>
      </c>
      <c r="B278" s="1">
        <v>2627</v>
      </c>
      <c r="C278" t="s">
        <v>448</v>
      </c>
      <c r="D278" s="16">
        <v>39619</v>
      </c>
      <c r="E278" t="s">
        <v>539</v>
      </c>
      <c r="F278" s="1">
        <v>2037</v>
      </c>
      <c r="G278" s="15">
        <v>4020.44</v>
      </c>
      <c r="H278" s="15">
        <v>0</v>
      </c>
      <c r="I278" s="2" t="s">
        <v>541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f t="shared" si="11"/>
        <v>4020.44</v>
      </c>
      <c r="T278" s="15">
        <f t="shared" si="12"/>
        <v>0</v>
      </c>
    </row>
    <row r="279" spans="1:20">
      <c r="A279">
        <v>1</v>
      </c>
      <c r="B279" s="1">
        <v>2628</v>
      </c>
      <c r="C279" t="s">
        <v>196</v>
      </c>
      <c r="D279" s="16">
        <v>39630</v>
      </c>
      <c r="E279" t="s">
        <v>539</v>
      </c>
      <c r="F279" s="1">
        <v>2009</v>
      </c>
      <c r="G279" s="15">
        <v>1564</v>
      </c>
      <c r="H279" s="15">
        <v>0</v>
      </c>
      <c r="I279" s="2" t="s">
        <v>541</v>
      </c>
      <c r="J279" s="15">
        <v>1250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f t="shared" si="11"/>
        <v>1564</v>
      </c>
      <c r="T279" s="15">
        <f t="shared" si="12"/>
        <v>1250</v>
      </c>
    </row>
    <row r="280" spans="1:20">
      <c r="A280">
        <v>35</v>
      </c>
      <c r="B280" s="1">
        <v>2634</v>
      </c>
      <c r="C280" t="s">
        <v>486</v>
      </c>
      <c r="D280" s="16">
        <v>39630</v>
      </c>
      <c r="E280" t="s">
        <v>539</v>
      </c>
      <c r="F280" s="1">
        <v>2009</v>
      </c>
      <c r="G280" s="15">
        <v>1564</v>
      </c>
      <c r="H280" s="15">
        <v>0</v>
      </c>
      <c r="I280" s="2" t="s">
        <v>541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f t="shared" si="11"/>
        <v>1564</v>
      </c>
      <c r="T280" s="15">
        <f t="shared" si="12"/>
        <v>0</v>
      </c>
    </row>
    <row r="281" spans="1:20">
      <c r="A281">
        <v>1</v>
      </c>
      <c r="B281" s="1">
        <v>2642</v>
      </c>
      <c r="C281" t="s">
        <v>197</v>
      </c>
      <c r="D281" s="16">
        <v>39630</v>
      </c>
      <c r="E281" t="s">
        <v>539</v>
      </c>
      <c r="F281" s="1">
        <v>2009</v>
      </c>
      <c r="G281" s="15">
        <v>1642.22</v>
      </c>
      <c r="H281" s="15">
        <v>0</v>
      </c>
      <c r="I281" s="2" t="s">
        <v>541</v>
      </c>
      <c r="J281" s="15">
        <v>0</v>
      </c>
      <c r="K281" s="15">
        <v>930.5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f t="shared" si="11"/>
        <v>1642.22</v>
      </c>
      <c r="T281" s="15">
        <f t="shared" si="12"/>
        <v>930.5</v>
      </c>
    </row>
    <row r="282" spans="1:20">
      <c r="A282">
        <v>48</v>
      </c>
      <c r="B282" s="1">
        <v>2644</v>
      </c>
      <c r="C282" t="s">
        <v>497</v>
      </c>
      <c r="D282" s="16">
        <v>39630</v>
      </c>
      <c r="E282" t="s">
        <v>539</v>
      </c>
      <c r="F282" s="1">
        <v>2037</v>
      </c>
      <c r="G282" s="15">
        <v>4020.44</v>
      </c>
      <c r="H282" s="15">
        <v>0</v>
      </c>
      <c r="I282" s="2" t="s">
        <v>541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f t="shared" si="11"/>
        <v>4020.44</v>
      </c>
      <c r="T282" s="15">
        <f t="shared" si="12"/>
        <v>0</v>
      </c>
    </row>
    <row r="283" spans="1:20">
      <c r="A283">
        <v>49</v>
      </c>
      <c r="B283" s="1">
        <v>2651</v>
      </c>
      <c r="C283" t="s">
        <v>498</v>
      </c>
      <c r="D283" s="16">
        <v>39644</v>
      </c>
      <c r="E283" t="s">
        <v>539</v>
      </c>
      <c r="F283" s="1">
        <v>2037</v>
      </c>
      <c r="G283" s="15">
        <v>4020.44</v>
      </c>
      <c r="H283" s="15">
        <v>0</v>
      </c>
      <c r="I283" s="2" t="s">
        <v>541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f t="shared" si="11"/>
        <v>4020.44</v>
      </c>
      <c r="T283" s="15">
        <f t="shared" si="12"/>
        <v>0</v>
      </c>
    </row>
    <row r="284" spans="1:20">
      <c r="A284">
        <v>1</v>
      </c>
      <c r="B284" s="1">
        <v>2656</v>
      </c>
      <c r="C284" t="s">
        <v>198</v>
      </c>
      <c r="D284" s="16">
        <v>39646</v>
      </c>
      <c r="E284" t="s">
        <v>539</v>
      </c>
      <c r="F284" s="1">
        <v>2009</v>
      </c>
      <c r="G284" s="15">
        <v>1564</v>
      </c>
      <c r="H284" s="15">
        <v>0</v>
      </c>
      <c r="I284" s="2" t="s">
        <v>541</v>
      </c>
      <c r="J284" s="15">
        <v>0</v>
      </c>
      <c r="K284" s="15">
        <v>708.95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f t="shared" si="11"/>
        <v>1564</v>
      </c>
      <c r="T284" s="15">
        <f t="shared" si="12"/>
        <v>708.95</v>
      </c>
    </row>
    <row r="285" spans="1:20">
      <c r="A285">
        <v>1</v>
      </c>
      <c r="B285" s="1">
        <v>2659</v>
      </c>
      <c r="C285" t="s">
        <v>199</v>
      </c>
      <c r="D285" s="16">
        <v>39646</v>
      </c>
      <c r="E285" t="s">
        <v>539</v>
      </c>
      <c r="F285" s="1">
        <v>2009</v>
      </c>
      <c r="G285" s="15">
        <v>1564</v>
      </c>
      <c r="H285" s="15">
        <v>0</v>
      </c>
      <c r="I285" s="2" t="s">
        <v>541</v>
      </c>
      <c r="J285" s="15">
        <v>0</v>
      </c>
      <c r="K285" s="15">
        <v>708.95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f t="shared" si="11"/>
        <v>1564</v>
      </c>
      <c r="T285" s="15">
        <f t="shared" si="12"/>
        <v>708.95</v>
      </c>
    </row>
    <row r="286" spans="1:20">
      <c r="A286">
        <v>1</v>
      </c>
      <c r="B286" s="1">
        <v>2661</v>
      </c>
      <c r="C286" t="s">
        <v>200</v>
      </c>
      <c r="D286" s="16">
        <v>39646</v>
      </c>
      <c r="E286" t="s">
        <v>539</v>
      </c>
      <c r="F286" s="1">
        <v>2003</v>
      </c>
      <c r="G286" s="15">
        <v>1230.58</v>
      </c>
      <c r="H286" s="15">
        <v>0</v>
      </c>
      <c r="I286" s="2" t="s">
        <v>541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f t="shared" si="11"/>
        <v>1230.58</v>
      </c>
      <c r="T286" s="15">
        <f t="shared" si="12"/>
        <v>0</v>
      </c>
    </row>
    <row r="287" spans="1:20">
      <c r="A287">
        <v>1</v>
      </c>
      <c r="B287" s="1">
        <v>2664</v>
      </c>
      <c r="C287" t="s">
        <v>201</v>
      </c>
      <c r="D287" s="16">
        <v>39661</v>
      </c>
      <c r="E287" t="s">
        <v>539</v>
      </c>
      <c r="F287" s="1">
        <v>2035</v>
      </c>
      <c r="G287" s="15">
        <v>4511.3</v>
      </c>
      <c r="H287" s="15">
        <v>0</v>
      </c>
      <c r="I287" s="2" t="s">
        <v>541</v>
      </c>
      <c r="J287" s="15">
        <v>0</v>
      </c>
      <c r="K287" s="15">
        <v>1993.92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f t="shared" si="11"/>
        <v>4511.3</v>
      </c>
      <c r="T287" s="15">
        <f t="shared" si="12"/>
        <v>1993.92</v>
      </c>
    </row>
    <row r="288" spans="1:20">
      <c r="A288">
        <v>1</v>
      </c>
      <c r="B288" s="1">
        <v>2665</v>
      </c>
      <c r="C288" t="s">
        <v>202</v>
      </c>
      <c r="D288" s="16">
        <v>39666</v>
      </c>
      <c r="E288" t="s">
        <v>539</v>
      </c>
      <c r="F288" s="1">
        <v>2009</v>
      </c>
      <c r="G288" s="15">
        <v>1564</v>
      </c>
      <c r="H288" s="15">
        <v>0</v>
      </c>
      <c r="I288" s="2" t="s">
        <v>541</v>
      </c>
      <c r="J288" s="15">
        <v>0</v>
      </c>
      <c r="K288" s="15">
        <v>708.95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f t="shared" si="11"/>
        <v>1564</v>
      </c>
      <c r="T288" s="15">
        <f t="shared" si="12"/>
        <v>708.95</v>
      </c>
    </row>
    <row r="289" spans="1:20">
      <c r="A289">
        <v>1</v>
      </c>
      <c r="B289" s="1">
        <v>2666</v>
      </c>
      <c r="C289" t="s">
        <v>203</v>
      </c>
      <c r="D289" s="16">
        <v>39666</v>
      </c>
      <c r="E289" t="s">
        <v>539</v>
      </c>
      <c r="F289" s="1">
        <v>2009</v>
      </c>
      <c r="G289" s="15">
        <v>1564</v>
      </c>
      <c r="H289" s="15">
        <v>0</v>
      </c>
      <c r="I289" s="2" t="s">
        <v>541</v>
      </c>
      <c r="J289" s="15">
        <v>0</v>
      </c>
      <c r="K289" s="15">
        <v>1993.92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f t="shared" si="11"/>
        <v>1564</v>
      </c>
      <c r="T289" s="15">
        <f t="shared" si="12"/>
        <v>1993.92</v>
      </c>
    </row>
    <row r="290" spans="1:20">
      <c r="A290">
        <v>30</v>
      </c>
      <c r="B290" s="1">
        <v>2668</v>
      </c>
      <c r="C290" t="s">
        <v>204</v>
      </c>
      <c r="D290" s="16">
        <v>39666</v>
      </c>
      <c r="E290" s="14">
        <v>43843</v>
      </c>
      <c r="F290" s="1">
        <v>2009</v>
      </c>
      <c r="G290" s="15">
        <v>1564</v>
      </c>
      <c r="H290" s="15">
        <v>0</v>
      </c>
      <c r="I290" s="2" t="s">
        <v>541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f t="shared" si="11"/>
        <v>1564</v>
      </c>
      <c r="T290" s="15">
        <f t="shared" si="12"/>
        <v>0</v>
      </c>
    </row>
    <row r="291" spans="1:20">
      <c r="A291">
        <v>1</v>
      </c>
      <c r="B291" s="1">
        <v>2668</v>
      </c>
      <c r="C291" t="s">
        <v>204</v>
      </c>
      <c r="D291" s="16">
        <v>39666</v>
      </c>
      <c r="E291" t="s">
        <v>539</v>
      </c>
      <c r="F291" s="1">
        <v>2009</v>
      </c>
      <c r="G291" s="15">
        <v>1564</v>
      </c>
      <c r="H291" s="15">
        <v>0</v>
      </c>
      <c r="I291" s="2" t="s">
        <v>541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f t="shared" si="11"/>
        <v>1564</v>
      </c>
      <c r="T291" s="15">
        <f t="shared" si="12"/>
        <v>0</v>
      </c>
    </row>
    <row r="292" spans="1:20">
      <c r="A292">
        <v>1</v>
      </c>
      <c r="B292" s="1">
        <v>2671</v>
      </c>
      <c r="C292" t="s">
        <v>205</v>
      </c>
      <c r="D292" s="16">
        <v>39667</v>
      </c>
      <c r="E292" t="s">
        <v>539</v>
      </c>
      <c r="F292" s="1">
        <v>2003</v>
      </c>
      <c r="G292" s="15">
        <v>1292.1300000000001</v>
      </c>
      <c r="H292" s="15">
        <v>0</v>
      </c>
      <c r="I292" s="2" t="s">
        <v>541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f t="shared" si="11"/>
        <v>1292.1300000000001</v>
      </c>
      <c r="T292" s="15">
        <f t="shared" si="12"/>
        <v>0</v>
      </c>
    </row>
    <row r="293" spans="1:20">
      <c r="A293">
        <v>1</v>
      </c>
      <c r="B293" s="1">
        <v>2672</v>
      </c>
      <c r="C293" t="s">
        <v>206</v>
      </c>
      <c r="D293" s="16">
        <v>39667</v>
      </c>
      <c r="E293" t="s">
        <v>539</v>
      </c>
      <c r="F293" s="1">
        <v>2003</v>
      </c>
      <c r="G293" s="15">
        <v>1230.5899999999999</v>
      </c>
      <c r="H293" s="15">
        <v>0</v>
      </c>
      <c r="I293" s="2" t="s">
        <v>541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f t="shared" si="11"/>
        <v>1230.5899999999999</v>
      </c>
      <c r="T293" s="15">
        <f t="shared" si="12"/>
        <v>0</v>
      </c>
    </row>
    <row r="294" spans="1:20">
      <c r="A294">
        <v>1</v>
      </c>
      <c r="B294" s="1">
        <v>2675</v>
      </c>
      <c r="C294" t="s">
        <v>207</v>
      </c>
      <c r="D294" s="16">
        <v>39667</v>
      </c>
      <c r="E294" t="s">
        <v>539</v>
      </c>
      <c r="F294" s="1">
        <v>2003</v>
      </c>
      <c r="G294" s="15">
        <v>1171.98</v>
      </c>
      <c r="H294" s="15">
        <v>0</v>
      </c>
      <c r="I294" s="2" t="s">
        <v>541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f t="shared" si="11"/>
        <v>1171.98</v>
      </c>
      <c r="T294" s="15">
        <f t="shared" si="12"/>
        <v>0</v>
      </c>
    </row>
    <row r="295" spans="1:20">
      <c r="A295">
        <v>1</v>
      </c>
      <c r="B295" s="1">
        <v>2682</v>
      </c>
      <c r="C295" t="s">
        <v>208</v>
      </c>
      <c r="D295" s="16">
        <v>39675</v>
      </c>
      <c r="E295" t="s">
        <v>539</v>
      </c>
      <c r="F295" s="1">
        <v>2009</v>
      </c>
      <c r="G295" s="15">
        <v>1564.01</v>
      </c>
      <c r="H295" s="15">
        <v>0</v>
      </c>
      <c r="I295" s="2" t="s">
        <v>541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f t="shared" si="11"/>
        <v>1564.01</v>
      </c>
      <c r="T295" s="15">
        <f t="shared" si="12"/>
        <v>0</v>
      </c>
    </row>
    <row r="296" spans="1:20">
      <c r="A296">
        <v>10</v>
      </c>
      <c r="B296" s="1">
        <v>2684</v>
      </c>
      <c r="C296" t="s">
        <v>458</v>
      </c>
      <c r="D296" s="16">
        <v>39692</v>
      </c>
      <c r="E296" t="s">
        <v>539</v>
      </c>
      <c r="F296" s="1">
        <v>2037</v>
      </c>
      <c r="G296" s="15">
        <v>4020.44</v>
      </c>
      <c r="H296" s="15">
        <v>0</v>
      </c>
      <c r="I296" s="2" t="s">
        <v>541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f t="shared" si="11"/>
        <v>4020.44</v>
      </c>
      <c r="T296" s="15">
        <f t="shared" si="12"/>
        <v>0</v>
      </c>
    </row>
    <row r="297" spans="1:20">
      <c r="A297">
        <v>1</v>
      </c>
      <c r="B297" s="1">
        <v>2687</v>
      </c>
      <c r="C297" t="s">
        <v>209</v>
      </c>
      <c r="D297" s="16">
        <v>39700</v>
      </c>
      <c r="E297" t="s">
        <v>539</v>
      </c>
      <c r="F297" s="1">
        <v>2009</v>
      </c>
      <c r="G297" s="15">
        <v>1564</v>
      </c>
      <c r="H297" s="15">
        <v>0</v>
      </c>
      <c r="I297" s="2" t="s">
        <v>541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f t="shared" si="11"/>
        <v>1564</v>
      </c>
      <c r="T297" s="15">
        <f t="shared" si="12"/>
        <v>0</v>
      </c>
    </row>
    <row r="298" spans="1:20">
      <c r="A298">
        <v>1</v>
      </c>
      <c r="B298" s="1">
        <v>2689</v>
      </c>
      <c r="C298" t="s">
        <v>210</v>
      </c>
      <c r="D298" s="16">
        <v>39707</v>
      </c>
      <c r="E298" t="s">
        <v>539</v>
      </c>
      <c r="F298" s="1">
        <v>2009</v>
      </c>
      <c r="G298" s="15">
        <v>1564</v>
      </c>
      <c r="H298" s="15">
        <v>0</v>
      </c>
      <c r="I298" s="2" t="s">
        <v>541</v>
      </c>
      <c r="J298" s="15">
        <v>0</v>
      </c>
      <c r="K298" s="15">
        <v>930.5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f t="shared" si="11"/>
        <v>1564</v>
      </c>
      <c r="T298" s="15">
        <f t="shared" si="12"/>
        <v>930.5</v>
      </c>
    </row>
    <row r="299" spans="1:20">
      <c r="A299">
        <v>18</v>
      </c>
      <c r="B299" s="1">
        <v>2692</v>
      </c>
      <c r="C299" t="s">
        <v>469</v>
      </c>
      <c r="D299" s="16">
        <v>39716</v>
      </c>
      <c r="E299" t="s">
        <v>539</v>
      </c>
      <c r="F299" s="1">
        <v>2009</v>
      </c>
      <c r="G299" s="15">
        <v>1564</v>
      </c>
      <c r="H299" s="15">
        <v>0</v>
      </c>
      <c r="I299" s="2" t="s">
        <v>541</v>
      </c>
      <c r="J299" s="15">
        <v>0</v>
      </c>
      <c r="K299" s="15">
        <v>0</v>
      </c>
      <c r="L299" s="15">
        <v>0</v>
      </c>
      <c r="M299" s="15">
        <v>0</v>
      </c>
      <c r="N299" s="15">
        <v>169.49</v>
      </c>
      <c r="O299" s="15">
        <v>0</v>
      </c>
      <c r="P299" s="15">
        <v>0</v>
      </c>
      <c r="Q299" s="15">
        <v>0</v>
      </c>
      <c r="R299" s="15">
        <v>0</v>
      </c>
      <c r="S299" s="15">
        <f t="shared" si="11"/>
        <v>1564</v>
      </c>
      <c r="T299" s="15">
        <f t="shared" si="12"/>
        <v>169.49</v>
      </c>
    </row>
    <row r="300" spans="1:20">
      <c r="A300">
        <v>59</v>
      </c>
      <c r="B300" s="1">
        <v>2696</v>
      </c>
      <c r="C300" t="s">
        <v>515</v>
      </c>
      <c r="D300" s="16">
        <v>39716</v>
      </c>
      <c r="E300" t="s">
        <v>539</v>
      </c>
      <c r="F300" s="1">
        <v>2009</v>
      </c>
      <c r="G300" s="15">
        <v>1564</v>
      </c>
      <c r="H300" s="15">
        <v>0</v>
      </c>
      <c r="I300" s="2" t="s">
        <v>541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f t="shared" si="11"/>
        <v>1564</v>
      </c>
      <c r="T300" s="15">
        <f t="shared" si="12"/>
        <v>0</v>
      </c>
    </row>
    <row r="301" spans="1:20">
      <c r="A301">
        <v>30</v>
      </c>
      <c r="B301" s="1">
        <v>2697</v>
      </c>
      <c r="C301" t="s">
        <v>211</v>
      </c>
      <c r="D301" s="16">
        <v>39716</v>
      </c>
      <c r="E301" s="14">
        <v>43843</v>
      </c>
      <c r="F301" s="1">
        <v>2009</v>
      </c>
      <c r="G301" s="15">
        <v>1564</v>
      </c>
      <c r="H301" s="15">
        <v>0</v>
      </c>
      <c r="I301" s="2" t="s">
        <v>541</v>
      </c>
      <c r="J301" s="15">
        <v>0</v>
      </c>
      <c r="K301" s="15">
        <v>0</v>
      </c>
      <c r="L301" s="15">
        <v>0</v>
      </c>
      <c r="M301" s="15">
        <v>0</v>
      </c>
      <c r="N301" s="15">
        <v>169.49</v>
      </c>
      <c r="O301" s="15">
        <v>0</v>
      </c>
      <c r="P301" s="15">
        <v>0</v>
      </c>
      <c r="Q301" s="15">
        <v>0</v>
      </c>
      <c r="R301" s="15">
        <v>0</v>
      </c>
      <c r="S301" s="15">
        <f t="shared" si="11"/>
        <v>1564</v>
      </c>
      <c r="T301" s="15">
        <f t="shared" si="12"/>
        <v>169.49</v>
      </c>
    </row>
    <row r="302" spans="1:20">
      <c r="A302">
        <v>1</v>
      </c>
      <c r="B302" s="1">
        <v>2697</v>
      </c>
      <c r="C302" t="s">
        <v>211</v>
      </c>
      <c r="D302" s="16">
        <v>39716</v>
      </c>
      <c r="E302" t="s">
        <v>539</v>
      </c>
      <c r="F302" s="1">
        <v>2009</v>
      </c>
      <c r="G302" s="15">
        <v>1564</v>
      </c>
      <c r="H302" s="15">
        <v>0</v>
      </c>
      <c r="I302" s="2" t="s">
        <v>541</v>
      </c>
      <c r="J302" s="15">
        <v>0</v>
      </c>
      <c r="K302" s="15">
        <v>0</v>
      </c>
      <c r="L302" s="15">
        <v>0</v>
      </c>
      <c r="M302" s="15">
        <v>0</v>
      </c>
      <c r="N302" s="15">
        <v>169.49</v>
      </c>
      <c r="O302" s="15">
        <v>0</v>
      </c>
      <c r="P302" s="15">
        <v>0</v>
      </c>
      <c r="Q302" s="15">
        <v>0</v>
      </c>
      <c r="R302" s="15">
        <v>0</v>
      </c>
      <c r="S302" s="15">
        <f t="shared" si="11"/>
        <v>1564</v>
      </c>
      <c r="T302" s="15">
        <f t="shared" si="12"/>
        <v>169.49</v>
      </c>
    </row>
    <row r="303" spans="1:20">
      <c r="A303">
        <v>1</v>
      </c>
      <c r="B303" s="1">
        <v>2701</v>
      </c>
      <c r="C303" t="s">
        <v>212</v>
      </c>
      <c r="D303" s="16">
        <v>39720</v>
      </c>
      <c r="E303" t="s">
        <v>539</v>
      </c>
      <c r="F303" s="1">
        <v>2009</v>
      </c>
      <c r="G303" s="15">
        <v>1564</v>
      </c>
      <c r="H303" s="15">
        <v>0</v>
      </c>
      <c r="I303" s="2" t="s">
        <v>541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f t="shared" si="11"/>
        <v>1564</v>
      </c>
      <c r="T303" s="15">
        <f t="shared" si="12"/>
        <v>0</v>
      </c>
    </row>
    <row r="304" spans="1:20">
      <c r="A304">
        <v>35</v>
      </c>
      <c r="B304" s="1">
        <v>2702</v>
      </c>
      <c r="C304" t="s">
        <v>487</v>
      </c>
      <c r="D304" s="16">
        <v>39722</v>
      </c>
      <c r="E304" t="s">
        <v>539</v>
      </c>
      <c r="F304" s="1">
        <v>2037</v>
      </c>
      <c r="G304" s="15">
        <v>4020.44</v>
      </c>
      <c r="H304" s="15">
        <v>0</v>
      </c>
      <c r="I304" s="2" t="s">
        <v>541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f t="shared" si="11"/>
        <v>4020.44</v>
      </c>
      <c r="T304" s="15">
        <f t="shared" si="12"/>
        <v>0</v>
      </c>
    </row>
    <row r="305" spans="1:20">
      <c r="A305">
        <v>35</v>
      </c>
      <c r="B305" s="1">
        <v>2705</v>
      </c>
      <c r="C305" t="s">
        <v>488</v>
      </c>
      <c r="D305" s="16">
        <v>39728</v>
      </c>
      <c r="E305" t="s">
        <v>539</v>
      </c>
      <c r="F305" s="1">
        <v>2009</v>
      </c>
      <c r="G305" s="15">
        <v>1564</v>
      </c>
      <c r="H305" s="15">
        <v>0</v>
      </c>
      <c r="I305" s="2" t="s">
        <v>541</v>
      </c>
      <c r="J305" s="15">
        <v>0</v>
      </c>
      <c r="K305" s="15">
        <v>0</v>
      </c>
      <c r="L305" s="15">
        <v>0</v>
      </c>
      <c r="M305" s="15">
        <v>0</v>
      </c>
      <c r="N305" s="15">
        <v>169.49</v>
      </c>
      <c r="O305" s="15">
        <v>0</v>
      </c>
      <c r="P305" s="15">
        <v>0</v>
      </c>
      <c r="Q305" s="15">
        <v>0</v>
      </c>
      <c r="R305" s="15">
        <v>0</v>
      </c>
      <c r="S305" s="15">
        <f t="shared" si="11"/>
        <v>1564</v>
      </c>
      <c r="T305" s="15">
        <f t="shared" si="12"/>
        <v>169.49</v>
      </c>
    </row>
    <row r="306" spans="1:20">
      <c r="A306">
        <v>24</v>
      </c>
      <c r="B306" s="1">
        <v>2706</v>
      </c>
      <c r="C306" t="s">
        <v>476</v>
      </c>
      <c r="D306" s="16">
        <v>39730</v>
      </c>
      <c r="E306" t="s">
        <v>539</v>
      </c>
      <c r="F306" s="1">
        <v>2037</v>
      </c>
      <c r="G306" s="15">
        <v>4020.44</v>
      </c>
      <c r="H306" s="15">
        <v>0</v>
      </c>
      <c r="I306" s="2" t="s">
        <v>541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f t="shared" si="11"/>
        <v>4020.44</v>
      </c>
      <c r="T306" s="15">
        <f t="shared" si="12"/>
        <v>0</v>
      </c>
    </row>
    <row r="307" spans="1:20">
      <c r="A307">
        <v>1</v>
      </c>
      <c r="B307" s="1">
        <v>2707</v>
      </c>
      <c r="C307" t="s">
        <v>213</v>
      </c>
      <c r="D307" s="16">
        <v>39734</v>
      </c>
      <c r="E307" t="s">
        <v>539</v>
      </c>
      <c r="F307" s="1">
        <v>2009</v>
      </c>
      <c r="G307" s="15">
        <v>1564</v>
      </c>
      <c r="H307" s="15">
        <v>0</v>
      </c>
      <c r="I307" s="2" t="s">
        <v>541</v>
      </c>
      <c r="J307" s="15">
        <v>0</v>
      </c>
      <c r="K307" s="15">
        <v>708.95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f t="shared" si="11"/>
        <v>1564</v>
      </c>
      <c r="T307" s="15">
        <f t="shared" si="12"/>
        <v>708.95</v>
      </c>
    </row>
    <row r="308" spans="1:20">
      <c r="A308">
        <v>1</v>
      </c>
      <c r="B308" s="1">
        <v>2709</v>
      </c>
      <c r="C308" t="s">
        <v>214</v>
      </c>
      <c r="D308" s="16">
        <v>39734</v>
      </c>
      <c r="E308" t="s">
        <v>539</v>
      </c>
      <c r="F308" s="1">
        <v>2009</v>
      </c>
      <c r="G308" s="15">
        <v>1564</v>
      </c>
      <c r="H308" s="15">
        <v>0</v>
      </c>
      <c r="I308" s="2" t="s">
        <v>541</v>
      </c>
      <c r="J308" s="15">
        <v>0</v>
      </c>
      <c r="K308" s="15">
        <v>708.95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f t="shared" si="11"/>
        <v>1564</v>
      </c>
      <c r="T308" s="15">
        <f t="shared" si="12"/>
        <v>708.95</v>
      </c>
    </row>
    <row r="309" spans="1:20">
      <c r="A309">
        <v>1</v>
      </c>
      <c r="B309" s="1">
        <v>2710</v>
      </c>
      <c r="C309" t="s">
        <v>215</v>
      </c>
      <c r="D309" s="16">
        <v>39734</v>
      </c>
      <c r="E309" t="s">
        <v>539</v>
      </c>
      <c r="F309" s="1">
        <v>2009</v>
      </c>
      <c r="G309" s="15">
        <v>1642.22</v>
      </c>
      <c r="H309" s="15">
        <v>0</v>
      </c>
      <c r="I309" s="2" t="s">
        <v>541</v>
      </c>
      <c r="J309" s="15">
        <v>0</v>
      </c>
      <c r="K309" s="15">
        <v>708.95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f t="shared" si="11"/>
        <v>1642.22</v>
      </c>
      <c r="T309" s="15">
        <f t="shared" si="12"/>
        <v>708.95</v>
      </c>
    </row>
    <row r="310" spans="1:20">
      <c r="A310">
        <v>1</v>
      </c>
      <c r="B310" s="1">
        <v>2712</v>
      </c>
      <c r="C310" t="s">
        <v>216</v>
      </c>
      <c r="D310" s="16">
        <v>39734</v>
      </c>
      <c r="E310" t="s">
        <v>539</v>
      </c>
      <c r="F310" s="1">
        <v>2009</v>
      </c>
      <c r="G310" s="15">
        <v>1642.22</v>
      </c>
      <c r="H310" s="15">
        <v>0</v>
      </c>
      <c r="I310" s="2" t="s">
        <v>541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f t="shared" si="11"/>
        <v>1642.22</v>
      </c>
      <c r="T310" s="15">
        <f t="shared" si="12"/>
        <v>0</v>
      </c>
    </row>
    <row r="311" spans="1:20">
      <c r="A311">
        <v>1</v>
      </c>
      <c r="B311" s="1">
        <v>2717</v>
      </c>
      <c r="C311" t="s">
        <v>218</v>
      </c>
      <c r="D311" s="16">
        <v>39748</v>
      </c>
      <c r="E311" t="s">
        <v>539</v>
      </c>
      <c r="F311" s="1">
        <v>2037</v>
      </c>
      <c r="G311" s="15">
        <v>4020.44</v>
      </c>
      <c r="H311" s="15">
        <v>0</v>
      </c>
      <c r="I311" s="2" t="s">
        <v>541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f t="shared" si="11"/>
        <v>4020.44</v>
      </c>
      <c r="T311" s="15">
        <f t="shared" si="12"/>
        <v>0</v>
      </c>
    </row>
    <row r="312" spans="1:20">
      <c r="A312">
        <v>24</v>
      </c>
      <c r="B312" s="1">
        <v>2718</v>
      </c>
      <c r="C312" t="s">
        <v>477</v>
      </c>
      <c r="D312" s="16">
        <v>39749</v>
      </c>
      <c r="E312" t="s">
        <v>539</v>
      </c>
      <c r="F312" s="1">
        <v>2009</v>
      </c>
      <c r="G312" s="15">
        <v>1564</v>
      </c>
      <c r="H312" s="15">
        <v>0</v>
      </c>
      <c r="I312" s="2" t="s">
        <v>541</v>
      </c>
      <c r="J312" s="15">
        <v>0</v>
      </c>
      <c r="K312" s="15">
        <v>0</v>
      </c>
      <c r="L312" s="15">
        <v>0</v>
      </c>
      <c r="M312" s="15">
        <v>0</v>
      </c>
      <c r="N312" s="15">
        <v>169.49</v>
      </c>
      <c r="O312" s="15">
        <v>0</v>
      </c>
      <c r="P312" s="15">
        <v>0</v>
      </c>
      <c r="Q312" s="15">
        <v>0</v>
      </c>
      <c r="R312" s="15">
        <v>0</v>
      </c>
      <c r="S312" s="15">
        <f t="shared" si="11"/>
        <v>1564</v>
      </c>
      <c r="T312" s="15">
        <f t="shared" si="12"/>
        <v>169.49</v>
      </c>
    </row>
    <row r="313" spans="1:20">
      <c r="A313">
        <v>14</v>
      </c>
      <c r="B313" s="1">
        <v>2719</v>
      </c>
      <c r="C313" t="s">
        <v>462</v>
      </c>
      <c r="D313" s="16">
        <v>39749</v>
      </c>
      <c r="E313" t="s">
        <v>539</v>
      </c>
      <c r="F313" s="1">
        <v>2009</v>
      </c>
      <c r="G313" s="15">
        <v>1642.22</v>
      </c>
      <c r="H313" s="15">
        <v>0</v>
      </c>
      <c r="I313" s="2" t="s">
        <v>541</v>
      </c>
      <c r="J313" s="15">
        <v>0</v>
      </c>
      <c r="K313" s="15">
        <v>0</v>
      </c>
      <c r="L313" s="15">
        <v>169.49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>
        <f t="shared" si="11"/>
        <v>1642.22</v>
      </c>
      <c r="T313" s="15">
        <f t="shared" si="12"/>
        <v>169.49</v>
      </c>
    </row>
    <row r="314" spans="1:20">
      <c r="A314">
        <v>37</v>
      </c>
      <c r="B314" s="1">
        <v>2720</v>
      </c>
      <c r="C314" t="s">
        <v>489</v>
      </c>
      <c r="D314" s="16">
        <v>39751</v>
      </c>
      <c r="E314" t="s">
        <v>539</v>
      </c>
      <c r="F314" s="1">
        <v>2009</v>
      </c>
      <c r="G314" s="15">
        <v>1564.01</v>
      </c>
      <c r="H314" s="15">
        <v>0</v>
      </c>
      <c r="I314" s="2" t="s">
        <v>541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f t="shared" si="11"/>
        <v>1564.01</v>
      </c>
      <c r="T314" s="15">
        <f t="shared" si="12"/>
        <v>0</v>
      </c>
    </row>
    <row r="315" spans="1:20">
      <c r="A315">
        <v>50</v>
      </c>
      <c r="B315" s="1">
        <v>2721</v>
      </c>
      <c r="C315" t="s">
        <v>500</v>
      </c>
      <c r="D315" s="16">
        <v>39753</v>
      </c>
      <c r="E315" t="s">
        <v>539</v>
      </c>
      <c r="F315" s="1">
        <v>2009</v>
      </c>
      <c r="G315" s="15">
        <v>1564</v>
      </c>
      <c r="H315" s="15">
        <v>0</v>
      </c>
      <c r="I315" s="2" t="s">
        <v>541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f t="shared" si="11"/>
        <v>1564</v>
      </c>
      <c r="T315" s="15">
        <f t="shared" si="12"/>
        <v>0</v>
      </c>
    </row>
    <row r="316" spans="1:20">
      <c r="A316">
        <v>1</v>
      </c>
      <c r="B316" s="1">
        <v>2726</v>
      </c>
      <c r="C316" t="s">
        <v>219</v>
      </c>
      <c r="D316" s="16">
        <v>39818</v>
      </c>
      <c r="E316" t="s">
        <v>539</v>
      </c>
      <c r="F316" s="1">
        <v>2009</v>
      </c>
      <c r="G316" s="15">
        <v>1642.22</v>
      </c>
      <c r="H316" s="15">
        <v>0</v>
      </c>
      <c r="I316" s="2" t="s">
        <v>541</v>
      </c>
      <c r="J316" s="15">
        <v>1250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f t="shared" si="11"/>
        <v>1642.22</v>
      </c>
      <c r="T316" s="15">
        <f t="shared" si="12"/>
        <v>1250</v>
      </c>
    </row>
    <row r="317" spans="1:20">
      <c r="A317">
        <v>1</v>
      </c>
      <c r="B317" s="1">
        <v>2732</v>
      </c>
      <c r="C317" t="s">
        <v>220</v>
      </c>
      <c r="D317" s="16">
        <v>39874</v>
      </c>
      <c r="E317" t="s">
        <v>539</v>
      </c>
      <c r="F317" s="1">
        <v>2009</v>
      </c>
      <c r="G317" s="15">
        <v>1564</v>
      </c>
      <c r="H317" s="15">
        <v>0</v>
      </c>
      <c r="I317" s="2" t="s">
        <v>541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f t="shared" si="11"/>
        <v>1564</v>
      </c>
      <c r="T317" s="15">
        <f t="shared" si="12"/>
        <v>0</v>
      </c>
    </row>
    <row r="318" spans="1:20">
      <c r="A318">
        <v>47</v>
      </c>
      <c r="B318" s="1">
        <v>2736</v>
      </c>
      <c r="C318" t="s">
        <v>495</v>
      </c>
      <c r="D318" s="16">
        <v>39881</v>
      </c>
      <c r="E318" t="s">
        <v>539</v>
      </c>
      <c r="F318" s="1">
        <v>2009</v>
      </c>
      <c r="G318" s="15">
        <v>1564</v>
      </c>
      <c r="H318" s="15">
        <v>0</v>
      </c>
      <c r="I318" s="2" t="s">
        <v>541</v>
      </c>
      <c r="J318" s="15">
        <v>0</v>
      </c>
      <c r="K318" s="15">
        <v>0</v>
      </c>
      <c r="L318" s="15">
        <v>0</v>
      </c>
      <c r="M318" s="15">
        <v>0</v>
      </c>
      <c r="N318" s="15">
        <v>169.49</v>
      </c>
      <c r="O318" s="15">
        <v>0</v>
      </c>
      <c r="P318" s="15">
        <v>0</v>
      </c>
      <c r="Q318" s="15">
        <v>0</v>
      </c>
      <c r="R318" s="15">
        <v>0</v>
      </c>
      <c r="S318" s="15">
        <f t="shared" si="11"/>
        <v>1564</v>
      </c>
      <c r="T318" s="15">
        <f t="shared" si="12"/>
        <v>169.49</v>
      </c>
    </row>
    <row r="319" spans="1:20">
      <c r="A319">
        <v>1</v>
      </c>
      <c r="B319" s="1">
        <v>2748</v>
      </c>
      <c r="C319" t="s">
        <v>221</v>
      </c>
      <c r="D319" s="16">
        <v>39948</v>
      </c>
      <c r="E319" t="s">
        <v>539</v>
      </c>
      <c r="F319" s="1">
        <v>2003</v>
      </c>
      <c r="G319" s="15">
        <v>1171.98</v>
      </c>
      <c r="H319" s="15">
        <v>0</v>
      </c>
      <c r="I319" s="2" t="s">
        <v>541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>
        <f t="shared" si="11"/>
        <v>1171.98</v>
      </c>
      <c r="T319" s="15">
        <f t="shared" si="12"/>
        <v>0</v>
      </c>
    </row>
    <row r="320" spans="1:20">
      <c r="A320">
        <v>1</v>
      </c>
      <c r="B320" s="1">
        <v>2751</v>
      </c>
      <c r="C320" t="s">
        <v>222</v>
      </c>
      <c r="D320" s="16">
        <v>39948</v>
      </c>
      <c r="E320" t="s">
        <v>539</v>
      </c>
      <c r="F320" s="1">
        <v>2003</v>
      </c>
      <c r="G320" s="15">
        <v>1424.58</v>
      </c>
      <c r="H320" s="15">
        <v>0</v>
      </c>
      <c r="I320" s="2" t="s">
        <v>541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f t="shared" si="11"/>
        <v>1424.58</v>
      </c>
      <c r="T320" s="15">
        <f t="shared" si="12"/>
        <v>0</v>
      </c>
    </row>
    <row r="321" spans="1:20">
      <c r="A321">
        <v>1</v>
      </c>
      <c r="B321" s="1">
        <v>2754</v>
      </c>
      <c r="C321" t="s">
        <v>543</v>
      </c>
      <c r="D321" s="16">
        <v>39948</v>
      </c>
      <c r="E321" t="s">
        <v>539</v>
      </c>
      <c r="F321" s="1">
        <v>2003</v>
      </c>
      <c r="G321" s="15">
        <v>1063.03</v>
      </c>
      <c r="H321" s="15">
        <v>0</v>
      </c>
      <c r="I321" s="2" t="s">
        <v>541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f t="shared" si="11"/>
        <v>1063.03</v>
      </c>
      <c r="T321" s="15">
        <f t="shared" si="12"/>
        <v>0</v>
      </c>
    </row>
    <row r="322" spans="1:20">
      <c r="A322">
        <v>1</v>
      </c>
      <c r="B322" s="1">
        <v>2757</v>
      </c>
      <c r="C322" t="s">
        <v>223</v>
      </c>
      <c r="D322" s="16">
        <v>39948</v>
      </c>
      <c r="E322" t="s">
        <v>539</v>
      </c>
      <c r="F322" s="1">
        <v>2003</v>
      </c>
      <c r="G322" s="15">
        <v>1292.1300000000001</v>
      </c>
      <c r="H322" s="15">
        <v>0</v>
      </c>
      <c r="I322" s="2" t="s">
        <v>541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f t="shared" si="11"/>
        <v>1292.1300000000001</v>
      </c>
      <c r="T322" s="15">
        <f t="shared" si="12"/>
        <v>0</v>
      </c>
    </row>
    <row r="323" spans="1:20">
      <c r="A323">
        <v>1</v>
      </c>
      <c r="B323" s="1">
        <v>2764</v>
      </c>
      <c r="C323" t="s">
        <v>224</v>
      </c>
      <c r="D323" s="16">
        <v>39948</v>
      </c>
      <c r="E323" t="s">
        <v>539</v>
      </c>
      <c r="F323" s="1">
        <v>2003</v>
      </c>
      <c r="G323" s="15">
        <v>1171.98</v>
      </c>
      <c r="H323" s="15">
        <v>0</v>
      </c>
      <c r="I323" s="2" t="s">
        <v>541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f t="shared" si="11"/>
        <v>1171.98</v>
      </c>
      <c r="T323" s="15">
        <f t="shared" si="12"/>
        <v>0</v>
      </c>
    </row>
    <row r="324" spans="1:20">
      <c r="A324">
        <v>1</v>
      </c>
      <c r="B324" s="1">
        <v>2766</v>
      </c>
      <c r="C324" t="s">
        <v>225</v>
      </c>
      <c r="D324" s="16">
        <v>39952</v>
      </c>
      <c r="E324" t="s">
        <v>539</v>
      </c>
      <c r="F324" s="1">
        <v>2018</v>
      </c>
      <c r="G324" s="15">
        <v>1489.51</v>
      </c>
      <c r="H324" s="15">
        <v>0</v>
      </c>
      <c r="I324" s="2" t="s">
        <v>541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f t="shared" si="11"/>
        <v>1489.51</v>
      </c>
      <c r="T324" s="15">
        <f t="shared" si="12"/>
        <v>0</v>
      </c>
    </row>
    <row r="325" spans="1:20">
      <c r="A325">
        <v>1</v>
      </c>
      <c r="B325" s="1">
        <v>2768</v>
      </c>
      <c r="C325" t="s">
        <v>226</v>
      </c>
      <c r="D325" s="16">
        <v>39965</v>
      </c>
      <c r="E325" t="s">
        <v>539</v>
      </c>
      <c r="F325" s="1">
        <v>2003</v>
      </c>
      <c r="G325" s="15">
        <v>1292.1300000000001</v>
      </c>
      <c r="H325" s="15">
        <v>0</v>
      </c>
      <c r="I325" s="2" t="s">
        <v>541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f t="shared" si="11"/>
        <v>1292.1300000000001</v>
      </c>
      <c r="T325" s="15">
        <f t="shared" si="12"/>
        <v>0</v>
      </c>
    </row>
    <row r="326" spans="1:20">
      <c r="A326">
        <v>1</v>
      </c>
      <c r="B326" s="1">
        <v>2770</v>
      </c>
      <c r="C326" t="s">
        <v>227</v>
      </c>
      <c r="D326" s="16">
        <v>39965</v>
      </c>
      <c r="E326" t="s">
        <v>539</v>
      </c>
      <c r="F326" s="1">
        <v>2003</v>
      </c>
      <c r="G326" s="15">
        <v>1063.03</v>
      </c>
      <c r="H326" s="15">
        <v>0</v>
      </c>
      <c r="I326" s="2" t="s">
        <v>541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f t="shared" si="11"/>
        <v>1063.03</v>
      </c>
      <c r="T326" s="15">
        <f t="shared" si="12"/>
        <v>0</v>
      </c>
    </row>
    <row r="327" spans="1:20">
      <c r="A327">
        <v>24</v>
      </c>
      <c r="B327" s="1">
        <v>2772</v>
      </c>
      <c r="C327" t="s">
        <v>478</v>
      </c>
      <c r="D327" s="16">
        <v>39972</v>
      </c>
      <c r="E327" t="s">
        <v>539</v>
      </c>
      <c r="F327" s="1">
        <v>2009</v>
      </c>
      <c r="G327" s="15">
        <v>1564</v>
      </c>
      <c r="H327" s="15">
        <v>0</v>
      </c>
      <c r="I327" s="2" t="s">
        <v>541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f t="shared" ref="S327:S390" si="13">SUM(G327:H327)</f>
        <v>1564</v>
      </c>
      <c r="T327" s="15">
        <f t="shared" ref="T327:T390" si="14">SUM(J327:N327)</f>
        <v>0</v>
      </c>
    </row>
    <row r="328" spans="1:20">
      <c r="A328">
        <v>1</v>
      </c>
      <c r="B328" s="1">
        <v>2773</v>
      </c>
      <c r="C328" t="s">
        <v>228</v>
      </c>
      <c r="D328" s="16">
        <v>39979</v>
      </c>
      <c r="E328" t="s">
        <v>539</v>
      </c>
      <c r="F328" s="1">
        <v>2018</v>
      </c>
      <c r="G328" s="15">
        <v>1489.51</v>
      </c>
      <c r="H328" s="15">
        <v>0</v>
      </c>
      <c r="I328" s="2" t="s">
        <v>541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f t="shared" si="13"/>
        <v>1489.51</v>
      </c>
      <c r="T328" s="15">
        <f t="shared" si="14"/>
        <v>0</v>
      </c>
    </row>
    <row r="329" spans="1:20">
      <c r="A329">
        <v>1</v>
      </c>
      <c r="B329" s="1">
        <v>2775</v>
      </c>
      <c r="C329" t="s">
        <v>229</v>
      </c>
      <c r="D329" s="16">
        <v>39981</v>
      </c>
      <c r="E329" t="s">
        <v>539</v>
      </c>
      <c r="F329" s="1">
        <v>2009</v>
      </c>
      <c r="G329" s="15">
        <v>1642.22</v>
      </c>
      <c r="H329" s="15">
        <v>0</v>
      </c>
      <c r="I329" s="2" t="s">
        <v>541</v>
      </c>
      <c r="J329" s="15">
        <v>0</v>
      </c>
      <c r="K329" s="15">
        <v>708.95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f t="shared" si="13"/>
        <v>1642.22</v>
      </c>
      <c r="T329" s="15">
        <f t="shared" si="14"/>
        <v>708.95</v>
      </c>
    </row>
    <row r="330" spans="1:20">
      <c r="A330">
        <v>1</v>
      </c>
      <c r="B330" s="1">
        <v>2779</v>
      </c>
      <c r="C330" t="s">
        <v>230</v>
      </c>
      <c r="D330" s="16">
        <v>39995</v>
      </c>
      <c r="E330" t="s">
        <v>539</v>
      </c>
      <c r="F330" s="1">
        <v>2003</v>
      </c>
      <c r="G330" s="15">
        <v>1171.99</v>
      </c>
      <c r="H330" s="15">
        <v>0</v>
      </c>
      <c r="I330" s="2" t="s">
        <v>541</v>
      </c>
      <c r="J330" s="15">
        <v>0</v>
      </c>
      <c r="K330" s="15">
        <v>708.95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f t="shared" si="13"/>
        <v>1171.99</v>
      </c>
      <c r="T330" s="15">
        <f t="shared" si="14"/>
        <v>708.95</v>
      </c>
    </row>
    <row r="331" spans="1:20">
      <c r="A331">
        <v>1</v>
      </c>
      <c r="B331" s="1">
        <v>2782</v>
      </c>
      <c r="C331" t="s">
        <v>231</v>
      </c>
      <c r="D331" s="16">
        <v>40042</v>
      </c>
      <c r="E331" t="s">
        <v>539</v>
      </c>
      <c r="F331" s="1">
        <v>2003</v>
      </c>
      <c r="G331" s="15">
        <v>1171.98</v>
      </c>
      <c r="H331" s="15">
        <v>0</v>
      </c>
      <c r="I331" s="2" t="s">
        <v>541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f t="shared" si="13"/>
        <v>1171.98</v>
      </c>
      <c r="T331" s="15">
        <f t="shared" si="14"/>
        <v>0</v>
      </c>
    </row>
    <row r="332" spans="1:20">
      <c r="A332">
        <v>1</v>
      </c>
      <c r="B332" s="1">
        <v>2784</v>
      </c>
      <c r="C332" t="s">
        <v>232</v>
      </c>
      <c r="D332" s="16">
        <v>40042</v>
      </c>
      <c r="E332" t="s">
        <v>539</v>
      </c>
      <c r="F332" s="1">
        <v>2003</v>
      </c>
      <c r="G332" s="15">
        <v>1230.58</v>
      </c>
      <c r="H332" s="15">
        <v>0</v>
      </c>
      <c r="I332" s="2" t="s">
        <v>541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f t="shared" si="13"/>
        <v>1230.58</v>
      </c>
      <c r="T332" s="15">
        <f t="shared" si="14"/>
        <v>0</v>
      </c>
    </row>
    <row r="333" spans="1:20">
      <c r="A333">
        <v>1</v>
      </c>
      <c r="B333" s="1">
        <v>2785</v>
      </c>
      <c r="C333" t="s">
        <v>233</v>
      </c>
      <c r="D333" s="16">
        <v>40042</v>
      </c>
      <c r="E333" t="s">
        <v>539</v>
      </c>
      <c r="F333" s="1">
        <v>2003</v>
      </c>
      <c r="G333" s="15">
        <v>1171.99</v>
      </c>
      <c r="H333" s="15">
        <v>0</v>
      </c>
      <c r="I333" s="2" t="s">
        <v>541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f t="shared" si="13"/>
        <v>1171.99</v>
      </c>
      <c r="T333" s="15">
        <f t="shared" si="14"/>
        <v>0</v>
      </c>
    </row>
    <row r="334" spans="1:20">
      <c r="A334">
        <v>1</v>
      </c>
      <c r="B334" s="1">
        <v>2788</v>
      </c>
      <c r="C334" t="s">
        <v>234</v>
      </c>
      <c r="D334" s="16">
        <v>40042</v>
      </c>
      <c r="E334" t="s">
        <v>539</v>
      </c>
      <c r="F334" s="1">
        <v>2003</v>
      </c>
      <c r="G334" s="15">
        <v>1292.1300000000001</v>
      </c>
      <c r="H334" s="15">
        <v>0</v>
      </c>
      <c r="I334" s="2" t="s">
        <v>541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f t="shared" si="13"/>
        <v>1292.1300000000001</v>
      </c>
      <c r="T334" s="15">
        <f t="shared" si="14"/>
        <v>0</v>
      </c>
    </row>
    <row r="335" spans="1:20">
      <c r="A335">
        <v>1</v>
      </c>
      <c r="B335" s="1">
        <v>2790</v>
      </c>
      <c r="C335" t="s">
        <v>235</v>
      </c>
      <c r="D335" s="16">
        <v>40057</v>
      </c>
      <c r="E335" t="s">
        <v>539</v>
      </c>
      <c r="F335" s="1">
        <v>2009</v>
      </c>
      <c r="G335" s="15">
        <v>1564</v>
      </c>
      <c r="H335" s="15">
        <v>0</v>
      </c>
      <c r="I335" s="2" t="s">
        <v>541</v>
      </c>
      <c r="J335" s="15">
        <v>0</v>
      </c>
      <c r="K335" s="15">
        <v>930.5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f t="shared" si="13"/>
        <v>1564</v>
      </c>
      <c r="T335" s="15">
        <f t="shared" si="14"/>
        <v>930.5</v>
      </c>
    </row>
    <row r="336" spans="1:20">
      <c r="A336">
        <v>1</v>
      </c>
      <c r="B336" s="1">
        <v>2791</v>
      </c>
      <c r="C336" t="s">
        <v>236</v>
      </c>
      <c r="D336" s="16">
        <v>40058</v>
      </c>
      <c r="E336" t="s">
        <v>539</v>
      </c>
      <c r="F336" s="1">
        <v>2035</v>
      </c>
      <c r="G336" s="15">
        <v>4511.3</v>
      </c>
      <c r="H336" s="15">
        <v>0</v>
      </c>
      <c r="I336" s="2" t="s">
        <v>541</v>
      </c>
      <c r="J336" s="15">
        <v>0</v>
      </c>
      <c r="K336" s="15">
        <v>1993.92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f t="shared" si="13"/>
        <v>4511.3</v>
      </c>
      <c r="T336" s="15">
        <f t="shared" si="14"/>
        <v>1993.92</v>
      </c>
    </row>
    <row r="337" spans="1:20">
      <c r="A337">
        <v>1</v>
      </c>
      <c r="B337" s="1">
        <v>2797</v>
      </c>
      <c r="C337" t="s">
        <v>237</v>
      </c>
      <c r="D337" s="16">
        <v>40064</v>
      </c>
      <c r="E337" t="s">
        <v>539</v>
      </c>
      <c r="F337" s="1">
        <v>2009</v>
      </c>
      <c r="G337" s="15">
        <v>1564</v>
      </c>
      <c r="H337" s="15">
        <v>0</v>
      </c>
      <c r="I337" s="2" t="s">
        <v>541</v>
      </c>
      <c r="J337" s="15">
        <v>0</v>
      </c>
      <c r="K337" s="15">
        <v>1993.92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f t="shared" si="13"/>
        <v>1564</v>
      </c>
      <c r="T337" s="15">
        <f t="shared" si="14"/>
        <v>1993.92</v>
      </c>
    </row>
    <row r="338" spans="1:20">
      <c r="A338">
        <v>1</v>
      </c>
      <c r="B338" s="1">
        <v>2798</v>
      </c>
      <c r="C338" t="s">
        <v>238</v>
      </c>
      <c r="D338" s="16">
        <v>40077</v>
      </c>
      <c r="E338" t="s">
        <v>539</v>
      </c>
      <c r="F338" s="1">
        <v>2009</v>
      </c>
      <c r="G338" s="15">
        <v>1564</v>
      </c>
      <c r="H338" s="15">
        <v>0</v>
      </c>
      <c r="I338" s="2" t="s">
        <v>541</v>
      </c>
      <c r="J338" s="15">
        <v>0</v>
      </c>
      <c r="K338" s="15">
        <v>1993.92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f t="shared" si="13"/>
        <v>1564</v>
      </c>
      <c r="T338" s="15">
        <f t="shared" si="14"/>
        <v>1993.92</v>
      </c>
    </row>
    <row r="339" spans="1:20">
      <c r="A339">
        <v>20</v>
      </c>
      <c r="B339" s="1">
        <v>2799</v>
      </c>
      <c r="C339" t="s">
        <v>472</v>
      </c>
      <c r="D339" s="16">
        <v>40081</v>
      </c>
      <c r="E339" t="s">
        <v>539</v>
      </c>
      <c r="F339" s="1">
        <v>2009</v>
      </c>
      <c r="G339" s="15">
        <v>1564</v>
      </c>
      <c r="H339" s="15">
        <v>0</v>
      </c>
      <c r="I339" s="2" t="s">
        <v>541</v>
      </c>
      <c r="J339" s="15">
        <v>0</v>
      </c>
      <c r="K339" s="15">
        <v>0</v>
      </c>
      <c r="L339" s="15">
        <v>0</v>
      </c>
      <c r="M339" s="15">
        <v>0</v>
      </c>
      <c r="N339" s="15">
        <v>169.49</v>
      </c>
      <c r="O339" s="15">
        <v>0</v>
      </c>
      <c r="P339" s="15">
        <v>0</v>
      </c>
      <c r="Q339" s="15">
        <v>0</v>
      </c>
      <c r="R339" s="15">
        <v>0</v>
      </c>
      <c r="S339" s="15">
        <f t="shared" si="13"/>
        <v>1564</v>
      </c>
      <c r="T339" s="15">
        <f t="shared" si="14"/>
        <v>169.49</v>
      </c>
    </row>
    <row r="340" spans="1:20">
      <c r="A340">
        <v>1</v>
      </c>
      <c r="B340" s="1">
        <v>2801</v>
      </c>
      <c r="C340" t="s">
        <v>239</v>
      </c>
      <c r="D340" s="16">
        <v>40087</v>
      </c>
      <c r="E340" t="s">
        <v>539</v>
      </c>
      <c r="F340" s="1">
        <v>2008</v>
      </c>
      <c r="G340" s="15">
        <v>4357.7</v>
      </c>
      <c r="H340" s="15">
        <v>0</v>
      </c>
      <c r="I340" s="2" t="s">
        <v>541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f t="shared" si="13"/>
        <v>4357.7</v>
      </c>
      <c r="T340" s="15">
        <f t="shared" si="14"/>
        <v>0</v>
      </c>
    </row>
    <row r="341" spans="1:20">
      <c r="A341">
        <v>1</v>
      </c>
      <c r="B341" s="1">
        <v>2806</v>
      </c>
      <c r="C341" t="s">
        <v>240</v>
      </c>
      <c r="D341" s="16">
        <v>40133</v>
      </c>
      <c r="E341" t="s">
        <v>539</v>
      </c>
      <c r="F341" s="1">
        <v>2008</v>
      </c>
      <c r="G341" s="15">
        <v>1810.53</v>
      </c>
      <c r="H341" s="15">
        <v>0</v>
      </c>
      <c r="I341" s="2" t="s">
        <v>541</v>
      </c>
      <c r="J341" s="15">
        <v>0</v>
      </c>
      <c r="K341" s="15">
        <v>1993.92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f t="shared" si="13"/>
        <v>1810.53</v>
      </c>
      <c r="T341" s="15">
        <f t="shared" si="14"/>
        <v>1993.92</v>
      </c>
    </row>
    <row r="342" spans="1:20">
      <c r="A342">
        <v>24</v>
      </c>
      <c r="B342" s="1">
        <v>2808</v>
      </c>
      <c r="C342" t="s">
        <v>479</v>
      </c>
      <c r="D342" s="16">
        <v>40137</v>
      </c>
      <c r="E342" t="s">
        <v>539</v>
      </c>
      <c r="F342" s="1">
        <v>2009</v>
      </c>
      <c r="G342" s="15">
        <v>1642.22</v>
      </c>
      <c r="H342" s="15">
        <v>0</v>
      </c>
      <c r="I342" s="2" t="s">
        <v>541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f t="shared" si="13"/>
        <v>1642.22</v>
      </c>
      <c r="T342" s="15">
        <f t="shared" si="14"/>
        <v>0</v>
      </c>
    </row>
    <row r="343" spans="1:20">
      <c r="A343">
        <v>1</v>
      </c>
      <c r="B343" s="1">
        <v>2816</v>
      </c>
      <c r="C343" t="s">
        <v>241</v>
      </c>
      <c r="D343" s="16">
        <v>40247</v>
      </c>
      <c r="E343" t="s">
        <v>539</v>
      </c>
      <c r="F343" s="1">
        <v>2018</v>
      </c>
      <c r="G343" s="15">
        <v>1489.51</v>
      </c>
      <c r="H343" s="15">
        <v>0</v>
      </c>
      <c r="I343" s="2" t="s">
        <v>541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f t="shared" si="13"/>
        <v>1489.51</v>
      </c>
      <c r="T343" s="15">
        <f t="shared" si="14"/>
        <v>0</v>
      </c>
    </row>
    <row r="344" spans="1:20">
      <c r="A344">
        <v>1</v>
      </c>
      <c r="B344" s="1">
        <v>2819</v>
      </c>
      <c r="C344" t="s">
        <v>242</v>
      </c>
      <c r="D344" s="16">
        <v>40269</v>
      </c>
      <c r="E344" t="s">
        <v>539</v>
      </c>
      <c r="F344" s="1">
        <v>2009</v>
      </c>
      <c r="G344" s="15">
        <v>1564</v>
      </c>
      <c r="H344" s="15">
        <v>0</v>
      </c>
      <c r="I344" s="2" t="s">
        <v>541</v>
      </c>
      <c r="J344" s="15">
        <v>0</v>
      </c>
      <c r="K344" s="15">
        <v>1993.92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f t="shared" si="13"/>
        <v>1564</v>
      </c>
      <c r="T344" s="15">
        <f t="shared" si="14"/>
        <v>1993.92</v>
      </c>
    </row>
    <row r="345" spans="1:20">
      <c r="A345">
        <v>1</v>
      </c>
      <c r="B345" s="1">
        <v>2820</v>
      </c>
      <c r="C345" t="s">
        <v>243</v>
      </c>
      <c r="D345" s="16">
        <v>40288</v>
      </c>
      <c r="E345" t="s">
        <v>539</v>
      </c>
      <c r="F345" s="1">
        <v>2009</v>
      </c>
      <c r="G345" s="15">
        <v>1564</v>
      </c>
      <c r="H345" s="15">
        <v>0</v>
      </c>
      <c r="I345" s="2" t="s">
        <v>541</v>
      </c>
      <c r="J345" s="15">
        <v>0</v>
      </c>
      <c r="K345" s="15">
        <v>0</v>
      </c>
      <c r="L345" s="15">
        <v>0</v>
      </c>
      <c r="M345" s="15">
        <v>3000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>
        <f t="shared" si="13"/>
        <v>1564</v>
      </c>
      <c r="T345" s="15">
        <f t="shared" si="14"/>
        <v>3000</v>
      </c>
    </row>
    <row r="346" spans="1:20">
      <c r="A346">
        <v>25</v>
      </c>
      <c r="B346" s="1">
        <v>2821</v>
      </c>
      <c r="C346" t="s">
        <v>480</v>
      </c>
      <c r="D346" s="16">
        <v>40288</v>
      </c>
      <c r="E346" t="s">
        <v>539</v>
      </c>
      <c r="F346" s="1">
        <v>2037</v>
      </c>
      <c r="G346" s="15">
        <v>3828.98</v>
      </c>
      <c r="H346" s="15">
        <v>0</v>
      </c>
      <c r="I346" s="2" t="s">
        <v>541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f t="shared" si="13"/>
        <v>3828.98</v>
      </c>
      <c r="T346" s="15">
        <f t="shared" si="14"/>
        <v>0</v>
      </c>
    </row>
    <row r="347" spans="1:20">
      <c r="A347">
        <v>14</v>
      </c>
      <c r="B347" s="1">
        <v>2823</v>
      </c>
      <c r="C347" t="s">
        <v>463</v>
      </c>
      <c r="D347" s="16">
        <v>40310</v>
      </c>
      <c r="E347" t="s">
        <v>539</v>
      </c>
      <c r="F347" s="1">
        <v>2009</v>
      </c>
      <c r="G347" s="15">
        <v>1564</v>
      </c>
      <c r="H347" s="15">
        <v>0</v>
      </c>
      <c r="I347" s="2" t="s">
        <v>541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f t="shared" si="13"/>
        <v>1564</v>
      </c>
      <c r="T347" s="15">
        <f t="shared" si="14"/>
        <v>0</v>
      </c>
    </row>
    <row r="348" spans="1:20">
      <c r="A348">
        <v>18</v>
      </c>
      <c r="B348" s="1">
        <v>2824</v>
      </c>
      <c r="C348" t="s">
        <v>546</v>
      </c>
      <c r="D348" s="16">
        <v>40319</v>
      </c>
      <c r="E348" t="s">
        <v>539</v>
      </c>
      <c r="F348" s="1">
        <v>2037</v>
      </c>
      <c r="G348" s="15">
        <v>3828.97</v>
      </c>
      <c r="H348" s="15">
        <v>0</v>
      </c>
      <c r="I348" s="2" t="s">
        <v>541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f t="shared" si="13"/>
        <v>3828.97</v>
      </c>
      <c r="T348" s="15">
        <f t="shared" si="14"/>
        <v>0</v>
      </c>
    </row>
    <row r="349" spans="1:20">
      <c r="A349">
        <v>37</v>
      </c>
      <c r="B349" s="1">
        <v>2827</v>
      </c>
      <c r="C349" t="s">
        <v>490</v>
      </c>
      <c r="D349" s="16">
        <v>40330</v>
      </c>
      <c r="E349" t="s">
        <v>539</v>
      </c>
      <c r="F349" s="1">
        <v>2009</v>
      </c>
      <c r="G349" s="15">
        <v>1564</v>
      </c>
      <c r="H349" s="15">
        <v>0</v>
      </c>
      <c r="I349" s="2" t="s">
        <v>541</v>
      </c>
      <c r="J349" s="15">
        <v>0</v>
      </c>
      <c r="K349" s="15">
        <v>0</v>
      </c>
      <c r="L349" s="15">
        <v>0</v>
      </c>
      <c r="M349" s="15">
        <v>0</v>
      </c>
      <c r="N349" s="15">
        <v>169.49</v>
      </c>
      <c r="O349" s="15">
        <v>0</v>
      </c>
      <c r="P349" s="15">
        <v>0</v>
      </c>
      <c r="Q349" s="15">
        <v>0</v>
      </c>
      <c r="R349" s="15">
        <v>0</v>
      </c>
      <c r="S349" s="15">
        <f t="shared" si="13"/>
        <v>1564</v>
      </c>
      <c r="T349" s="15">
        <f t="shared" si="14"/>
        <v>169.49</v>
      </c>
    </row>
    <row r="350" spans="1:20">
      <c r="A350">
        <v>1</v>
      </c>
      <c r="B350" s="1">
        <v>2831</v>
      </c>
      <c r="C350" t="s">
        <v>244</v>
      </c>
      <c r="D350" s="16">
        <v>40339</v>
      </c>
      <c r="E350" t="s">
        <v>539</v>
      </c>
      <c r="F350" s="1">
        <v>2009</v>
      </c>
      <c r="G350" s="15">
        <v>1564</v>
      </c>
      <c r="H350" s="15">
        <v>0</v>
      </c>
      <c r="I350" s="2" t="s">
        <v>541</v>
      </c>
      <c r="J350" s="15">
        <v>0</v>
      </c>
      <c r="K350" s="15">
        <v>0</v>
      </c>
      <c r="L350" s="15">
        <v>0</v>
      </c>
      <c r="M350" s="15">
        <v>3000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f t="shared" si="13"/>
        <v>1564</v>
      </c>
      <c r="T350" s="15">
        <f t="shared" si="14"/>
        <v>3000</v>
      </c>
    </row>
    <row r="351" spans="1:20">
      <c r="A351">
        <v>1</v>
      </c>
      <c r="B351" s="1">
        <v>2833</v>
      </c>
      <c r="C351" t="s">
        <v>245</v>
      </c>
      <c r="D351" s="16">
        <v>40350</v>
      </c>
      <c r="E351" t="s">
        <v>539</v>
      </c>
      <c r="F351" s="1">
        <v>2009</v>
      </c>
      <c r="G351" s="15">
        <v>1642.22</v>
      </c>
      <c r="H351" s="15">
        <v>0</v>
      </c>
      <c r="I351" s="2" t="s">
        <v>541</v>
      </c>
      <c r="J351" s="15">
        <v>0</v>
      </c>
      <c r="K351" s="15">
        <v>930.5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f t="shared" si="13"/>
        <v>1642.22</v>
      </c>
      <c r="T351" s="15">
        <f t="shared" si="14"/>
        <v>930.5</v>
      </c>
    </row>
    <row r="352" spans="1:20">
      <c r="A352">
        <v>1</v>
      </c>
      <c r="B352" s="1">
        <v>2834</v>
      </c>
      <c r="C352" t="s">
        <v>246</v>
      </c>
      <c r="D352" s="16">
        <v>40350</v>
      </c>
      <c r="E352" t="s">
        <v>539</v>
      </c>
      <c r="F352" s="1">
        <v>2009</v>
      </c>
      <c r="G352" s="15">
        <v>1564</v>
      </c>
      <c r="H352" s="15">
        <v>0</v>
      </c>
      <c r="I352" s="2" t="s">
        <v>541</v>
      </c>
      <c r="J352" s="15">
        <v>0</v>
      </c>
      <c r="K352" s="15">
        <v>708.95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f t="shared" si="13"/>
        <v>1564</v>
      </c>
      <c r="T352" s="15">
        <f t="shared" si="14"/>
        <v>708.95</v>
      </c>
    </row>
    <row r="353" spans="1:20">
      <c r="A353">
        <v>53</v>
      </c>
      <c r="B353" s="1">
        <v>2835</v>
      </c>
      <c r="C353" t="s">
        <v>508</v>
      </c>
      <c r="D353" s="16">
        <v>40360</v>
      </c>
      <c r="E353" t="s">
        <v>539</v>
      </c>
      <c r="F353" s="1">
        <v>2009</v>
      </c>
      <c r="G353" s="15">
        <v>1564</v>
      </c>
      <c r="H353" s="15">
        <v>0</v>
      </c>
      <c r="I353" s="2" t="s">
        <v>541</v>
      </c>
      <c r="J353" s="15">
        <v>0</v>
      </c>
      <c r="K353" s="15">
        <v>0</v>
      </c>
      <c r="L353" s="15">
        <v>0</v>
      </c>
      <c r="M353" s="15">
        <v>0</v>
      </c>
      <c r="N353" s="15">
        <v>169.49</v>
      </c>
      <c r="O353" s="15">
        <v>0</v>
      </c>
      <c r="P353" s="15">
        <v>0</v>
      </c>
      <c r="Q353" s="15">
        <v>0</v>
      </c>
      <c r="R353" s="15">
        <v>0</v>
      </c>
      <c r="S353" s="15">
        <f t="shared" si="13"/>
        <v>1564</v>
      </c>
      <c r="T353" s="15">
        <f t="shared" si="14"/>
        <v>169.49</v>
      </c>
    </row>
    <row r="354" spans="1:20">
      <c r="A354">
        <v>50</v>
      </c>
      <c r="B354" s="1">
        <v>2836</v>
      </c>
      <c r="C354" t="s">
        <v>501</v>
      </c>
      <c r="D354" s="16">
        <v>40367</v>
      </c>
      <c r="E354" t="s">
        <v>539</v>
      </c>
      <c r="F354" s="1">
        <v>2009</v>
      </c>
      <c r="G354" s="15">
        <v>1564</v>
      </c>
      <c r="H354" s="15">
        <v>0</v>
      </c>
      <c r="I354" s="2" t="s">
        <v>541</v>
      </c>
      <c r="J354" s="15">
        <v>0</v>
      </c>
      <c r="K354" s="15">
        <v>0</v>
      </c>
      <c r="L354" s="15">
        <v>0</v>
      </c>
      <c r="M354" s="15">
        <v>0</v>
      </c>
      <c r="N354" s="15">
        <v>169.49</v>
      </c>
      <c r="O354" s="15">
        <v>0</v>
      </c>
      <c r="P354" s="15">
        <v>0</v>
      </c>
      <c r="Q354" s="15">
        <v>0</v>
      </c>
      <c r="R354" s="15">
        <v>0</v>
      </c>
      <c r="S354" s="15">
        <f t="shared" si="13"/>
        <v>1564</v>
      </c>
      <c r="T354" s="15">
        <f t="shared" si="14"/>
        <v>169.49</v>
      </c>
    </row>
    <row r="355" spans="1:20">
      <c r="A355">
        <v>1</v>
      </c>
      <c r="B355" s="1">
        <v>2837</v>
      </c>
      <c r="C355" t="s">
        <v>247</v>
      </c>
      <c r="D355" s="16">
        <v>40371</v>
      </c>
      <c r="E355" t="s">
        <v>539</v>
      </c>
      <c r="F355" s="1">
        <v>2009</v>
      </c>
      <c r="G355" s="15">
        <v>1564</v>
      </c>
      <c r="H355" s="15">
        <v>0</v>
      </c>
      <c r="I355" s="2" t="s">
        <v>541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>
        <f t="shared" si="13"/>
        <v>1564</v>
      </c>
      <c r="T355" s="15">
        <f t="shared" si="14"/>
        <v>0</v>
      </c>
    </row>
    <row r="356" spans="1:20">
      <c r="A356">
        <v>16</v>
      </c>
      <c r="B356" s="1">
        <v>2838</v>
      </c>
      <c r="C356" t="s">
        <v>467</v>
      </c>
      <c r="D356" s="16">
        <v>40372</v>
      </c>
      <c r="E356" t="s">
        <v>539</v>
      </c>
      <c r="F356" s="1">
        <v>2009</v>
      </c>
      <c r="G356" s="15">
        <v>1564</v>
      </c>
      <c r="H356" s="15">
        <v>0</v>
      </c>
      <c r="I356" s="2" t="s">
        <v>541</v>
      </c>
      <c r="J356" s="15">
        <v>0</v>
      </c>
      <c r="K356" s="15">
        <v>0</v>
      </c>
      <c r="L356" s="15">
        <v>0</v>
      </c>
      <c r="M356" s="15">
        <v>0</v>
      </c>
      <c r="N356" s="15">
        <v>169.49</v>
      </c>
      <c r="O356" s="15">
        <v>0</v>
      </c>
      <c r="P356" s="15">
        <v>0</v>
      </c>
      <c r="Q356" s="15">
        <v>0</v>
      </c>
      <c r="R356" s="15">
        <v>0</v>
      </c>
      <c r="S356" s="15">
        <f t="shared" si="13"/>
        <v>1564</v>
      </c>
      <c r="T356" s="15">
        <f t="shared" si="14"/>
        <v>169.49</v>
      </c>
    </row>
    <row r="357" spans="1:20">
      <c r="A357">
        <v>1</v>
      </c>
      <c r="B357" s="1">
        <v>2839</v>
      </c>
      <c r="C357" t="s">
        <v>248</v>
      </c>
      <c r="D357" s="16">
        <v>40379</v>
      </c>
      <c r="E357" t="s">
        <v>539</v>
      </c>
      <c r="F357" s="1">
        <v>2008</v>
      </c>
      <c r="G357" s="15">
        <v>1810.53</v>
      </c>
      <c r="H357" s="15">
        <v>0</v>
      </c>
      <c r="I357" s="2" t="s">
        <v>541</v>
      </c>
      <c r="J357" s="15">
        <v>0</v>
      </c>
      <c r="K357" s="15">
        <v>1993.92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>
        <f t="shared" si="13"/>
        <v>1810.53</v>
      </c>
      <c r="T357" s="15">
        <f t="shared" si="14"/>
        <v>1993.92</v>
      </c>
    </row>
    <row r="358" spans="1:20">
      <c r="A358">
        <v>1</v>
      </c>
      <c r="B358" s="1">
        <v>2848</v>
      </c>
      <c r="C358" t="s">
        <v>249</v>
      </c>
      <c r="D358" s="16">
        <v>40422</v>
      </c>
      <c r="E358" t="s">
        <v>539</v>
      </c>
      <c r="F358" s="1">
        <v>2003</v>
      </c>
      <c r="G358" s="15">
        <v>1063.03</v>
      </c>
      <c r="H358" s="15">
        <v>0</v>
      </c>
      <c r="I358" s="2" t="s">
        <v>541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f t="shared" si="13"/>
        <v>1063.03</v>
      </c>
      <c r="T358" s="15">
        <f t="shared" si="14"/>
        <v>0</v>
      </c>
    </row>
    <row r="359" spans="1:20">
      <c r="A359">
        <v>1</v>
      </c>
      <c r="B359" s="1">
        <v>2849</v>
      </c>
      <c r="C359" t="s">
        <v>250</v>
      </c>
      <c r="D359" s="16">
        <v>40422</v>
      </c>
      <c r="E359" t="s">
        <v>539</v>
      </c>
      <c r="F359" s="1">
        <v>2003</v>
      </c>
      <c r="G359" s="15">
        <v>1063.03</v>
      </c>
      <c r="H359" s="15">
        <v>0</v>
      </c>
      <c r="I359" s="2" t="s">
        <v>541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>
        <f t="shared" si="13"/>
        <v>1063.03</v>
      </c>
      <c r="T359" s="15">
        <f t="shared" si="14"/>
        <v>0</v>
      </c>
    </row>
    <row r="360" spans="1:20">
      <c r="A360">
        <v>1</v>
      </c>
      <c r="B360" s="1">
        <v>2850</v>
      </c>
      <c r="C360" t="s">
        <v>251</v>
      </c>
      <c r="D360" s="16">
        <v>40422</v>
      </c>
      <c r="E360" t="s">
        <v>539</v>
      </c>
      <c r="F360" s="1">
        <v>2003</v>
      </c>
      <c r="G360" s="15">
        <v>1063.03</v>
      </c>
      <c r="H360" s="15">
        <v>0</v>
      </c>
      <c r="I360" s="2" t="s">
        <v>541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f t="shared" si="13"/>
        <v>1063.03</v>
      </c>
      <c r="T360" s="15">
        <f t="shared" si="14"/>
        <v>0</v>
      </c>
    </row>
    <row r="361" spans="1:20">
      <c r="A361">
        <v>1</v>
      </c>
      <c r="B361" s="1">
        <v>2851</v>
      </c>
      <c r="C361" t="s">
        <v>252</v>
      </c>
      <c r="D361" s="16">
        <v>40422</v>
      </c>
      <c r="E361" t="s">
        <v>539</v>
      </c>
      <c r="F361" s="1">
        <v>2003</v>
      </c>
      <c r="G361" s="15">
        <v>1171.98</v>
      </c>
      <c r="H361" s="15">
        <v>0</v>
      </c>
      <c r="I361" s="2" t="s">
        <v>541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f t="shared" si="13"/>
        <v>1171.98</v>
      </c>
      <c r="T361" s="15">
        <f t="shared" si="14"/>
        <v>0</v>
      </c>
    </row>
    <row r="362" spans="1:20">
      <c r="A362">
        <v>1</v>
      </c>
      <c r="B362" s="1">
        <v>2853</v>
      </c>
      <c r="C362" t="s">
        <v>253</v>
      </c>
      <c r="D362" s="16">
        <v>40422</v>
      </c>
      <c r="E362" t="s">
        <v>539</v>
      </c>
      <c r="F362" s="1">
        <v>2003</v>
      </c>
      <c r="G362" s="15">
        <v>1171.99</v>
      </c>
      <c r="H362" s="15">
        <v>0</v>
      </c>
      <c r="I362" s="2" t="s">
        <v>541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f t="shared" si="13"/>
        <v>1171.99</v>
      </c>
      <c r="T362" s="15">
        <f t="shared" si="14"/>
        <v>0</v>
      </c>
    </row>
    <row r="363" spans="1:20">
      <c r="A363">
        <v>1</v>
      </c>
      <c r="B363" s="1">
        <v>2854</v>
      </c>
      <c r="C363" t="s">
        <v>254</v>
      </c>
      <c r="D363" s="16">
        <v>40422</v>
      </c>
      <c r="E363" t="s">
        <v>539</v>
      </c>
      <c r="F363" s="1">
        <v>2003</v>
      </c>
      <c r="G363" s="15">
        <v>1063.03</v>
      </c>
      <c r="H363" s="15">
        <v>0</v>
      </c>
      <c r="I363" s="2" t="s">
        <v>541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>
        <f t="shared" si="13"/>
        <v>1063.03</v>
      </c>
      <c r="T363" s="15">
        <f t="shared" si="14"/>
        <v>0</v>
      </c>
    </row>
    <row r="364" spans="1:20">
      <c r="A364">
        <v>1</v>
      </c>
      <c r="B364" s="1">
        <v>2856</v>
      </c>
      <c r="C364" t="s">
        <v>255</v>
      </c>
      <c r="D364" s="16">
        <v>40429</v>
      </c>
      <c r="E364" t="s">
        <v>539</v>
      </c>
      <c r="F364" s="1">
        <v>2018</v>
      </c>
      <c r="G364" s="15">
        <v>1489.51</v>
      </c>
      <c r="H364" s="15">
        <v>0</v>
      </c>
      <c r="I364" s="2" t="s">
        <v>541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f t="shared" si="13"/>
        <v>1489.51</v>
      </c>
      <c r="T364" s="15">
        <f t="shared" si="14"/>
        <v>0</v>
      </c>
    </row>
    <row r="365" spans="1:20">
      <c r="A365">
        <v>1</v>
      </c>
      <c r="B365" s="1">
        <v>2857</v>
      </c>
      <c r="C365" t="s">
        <v>256</v>
      </c>
      <c r="D365" s="16">
        <v>40431</v>
      </c>
      <c r="E365" t="s">
        <v>539</v>
      </c>
      <c r="F365" s="1">
        <v>2009</v>
      </c>
      <c r="G365" s="15">
        <v>1564.01</v>
      </c>
      <c r="H365" s="15">
        <v>0</v>
      </c>
      <c r="I365" s="2" t="s">
        <v>541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>
        <f t="shared" si="13"/>
        <v>1564.01</v>
      </c>
      <c r="T365" s="15">
        <f t="shared" si="14"/>
        <v>0</v>
      </c>
    </row>
    <row r="366" spans="1:20">
      <c r="A366">
        <v>1</v>
      </c>
      <c r="B366" s="1">
        <v>2860</v>
      </c>
      <c r="C366" t="s">
        <v>257</v>
      </c>
      <c r="D366" s="16">
        <v>40455</v>
      </c>
      <c r="E366" t="s">
        <v>539</v>
      </c>
      <c r="F366" s="1">
        <v>2003</v>
      </c>
      <c r="G366" s="15">
        <v>1063.03</v>
      </c>
      <c r="H366" s="15">
        <v>0</v>
      </c>
      <c r="I366" s="2" t="s">
        <v>541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f t="shared" si="13"/>
        <v>1063.03</v>
      </c>
      <c r="T366" s="15">
        <f t="shared" si="14"/>
        <v>0</v>
      </c>
    </row>
    <row r="367" spans="1:20">
      <c r="A367">
        <v>1</v>
      </c>
      <c r="B367" s="1">
        <v>2863</v>
      </c>
      <c r="C367" t="s">
        <v>258</v>
      </c>
      <c r="D367" s="16">
        <v>40455</v>
      </c>
      <c r="E367" t="s">
        <v>539</v>
      </c>
      <c r="F367" s="1">
        <v>2003</v>
      </c>
      <c r="G367" s="15">
        <v>1063.03</v>
      </c>
      <c r="H367" s="15">
        <v>0</v>
      </c>
      <c r="I367" s="2" t="s">
        <v>541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f t="shared" si="13"/>
        <v>1063.03</v>
      </c>
      <c r="T367" s="15">
        <f t="shared" si="14"/>
        <v>0</v>
      </c>
    </row>
    <row r="368" spans="1:20">
      <c r="A368">
        <v>1</v>
      </c>
      <c r="B368" s="1">
        <v>2864</v>
      </c>
      <c r="C368" t="s">
        <v>259</v>
      </c>
      <c r="D368" s="16">
        <v>40455</v>
      </c>
      <c r="E368" t="s">
        <v>539</v>
      </c>
      <c r="F368" s="1">
        <v>2003</v>
      </c>
      <c r="G368" s="15">
        <v>1230.58</v>
      </c>
      <c r="H368" s="15">
        <v>0</v>
      </c>
      <c r="I368" s="2" t="s">
        <v>541</v>
      </c>
      <c r="J368" s="15">
        <v>0</v>
      </c>
      <c r="K368" s="15">
        <v>708.95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f t="shared" si="13"/>
        <v>1230.58</v>
      </c>
      <c r="T368" s="15">
        <f t="shared" si="14"/>
        <v>708.95</v>
      </c>
    </row>
    <row r="369" spans="1:20">
      <c r="A369">
        <v>1</v>
      </c>
      <c r="B369" s="1">
        <v>2866</v>
      </c>
      <c r="C369" t="s">
        <v>260</v>
      </c>
      <c r="D369" s="16">
        <v>40455</v>
      </c>
      <c r="E369" t="s">
        <v>539</v>
      </c>
      <c r="F369" s="1">
        <v>2003</v>
      </c>
      <c r="G369" s="15">
        <v>1063.03</v>
      </c>
      <c r="H369" s="15">
        <v>0</v>
      </c>
      <c r="I369" s="2" t="s">
        <v>541</v>
      </c>
      <c r="J369" s="15">
        <v>0</v>
      </c>
      <c r="K369" s="15">
        <v>930.5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15">
        <f t="shared" si="13"/>
        <v>1063.03</v>
      </c>
      <c r="T369" s="15">
        <f t="shared" si="14"/>
        <v>930.5</v>
      </c>
    </row>
    <row r="370" spans="1:20">
      <c r="A370">
        <v>1</v>
      </c>
      <c r="B370" s="1">
        <v>2867</v>
      </c>
      <c r="C370" t="s">
        <v>261</v>
      </c>
      <c r="D370" s="16">
        <v>40455</v>
      </c>
      <c r="E370" t="s">
        <v>539</v>
      </c>
      <c r="F370" s="1">
        <v>2003</v>
      </c>
      <c r="G370" s="15">
        <v>1171.98</v>
      </c>
      <c r="H370" s="15">
        <v>0</v>
      </c>
      <c r="I370" s="2" t="s">
        <v>541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f t="shared" si="13"/>
        <v>1171.98</v>
      </c>
      <c r="T370" s="15">
        <f t="shared" si="14"/>
        <v>0</v>
      </c>
    </row>
    <row r="371" spans="1:20">
      <c r="A371">
        <v>1</v>
      </c>
      <c r="B371" s="1">
        <v>2869</v>
      </c>
      <c r="C371" t="s">
        <v>262</v>
      </c>
      <c r="D371" s="16">
        <v>40455</v>
      </c>
      <c r="E371" t="s">
        <v>539</v>
      </c>
      <c r="F371" s="1">
        <v>2003</v>
      </c>
      <c r="G371" s="15">
        <v>1063.03</v>
      </c>
      <c r="H371" s="15">
        <v>0</v>
      </c>
      <c r="I371" s="2" t="s">
        <v>541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f t="shared" si="13"/>
        <v>1063.03</v>
      </c>
      <c r="T371" s="15">
        <f t="shared" si="14"/>
        <v>0</v>
      </c>
    </row>
    <row r="372" spans="1:20">
      <c r="A372">
        <v>1</v>
      </c>
      <c r="B372" s="1">
        <v>2870</v>
      </c>
      <c r="C372" t="s">
        <v>263</v>
      </c>
      <c r="D372" s="16">
        <v>40455</v>
      </c>
      <c r="E372" t="s">
        <v>539</v>
      </c>
      <c r="F372" s="1">
        <v>2003</v>
      </c>
      <c r="G372" s="15">
        <v>1063.03</v>
      </c>
      <c r="H372" s="15">
        <v>0</v>
      </c>
      <c r="I372" s="2" t="s">
        <v>541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f t="shared" si="13"/>
        <v>1063.03</v>
      </c>
      <c r="T372" s="15">
        <f t="shared" si="14"/>
        <v>0</v>
      </c>
    </row>
    <row r="373" spans="1:20">
      <c r="A373">
        <v>1</v>
      </c>
      <c r="B373" s="1">
        <v>2871</v>
      </c>
      <c r="C373" t="s">
        <v>264</v>
      </c>
      <c r="D373" s="16">
        <v>40455</v>
      </c>
      <c r="E373" t="s">
        <v>539</v>
      </c>
      <c r="F373" s="1">
        <v>2003</v>
      </c>
      <c r="G373" s="15">
        <v>1171.99</v>
      </c>
      <c r="H373" s="15">
        <v>0</v>
      </c>
      <c r="I373" s="2" t="s">
        <v>541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f t="shared" si="13"/>
        <v>1171.99</v>
      </c>
      <c r="T373" s="15">
        <f t="shared" si="14"/>
        <v>0</v>
      </c>
    </row>
    <row r="374" spans="1:20">
      <c r="A374">
        <v>16</v>
      </c>
      <c r="B374" s="1">
        <v>2873</v>
      </c>
      <c r="C374" t="s">
        <v>468</v>
      </c>
      <c r="D374" s="16">
        <v>40455</v>
      </c>
      <c r="E374" t="s">
        <v>539</v>
      </c>
      <c r="F374" s="1">
        <v>2037</v>
      </c>
      <c r="G374" s="15">
        <v>3828.97</v>
      </c>
      <c r="H374" s="15">
        <v>0</v>
      </c>
      <c r="I374" s="2" t="s">
        <v>541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f t="shared" si="13"/>
        <v>3828.97</v>
      </c>
      <c r="T374" s="15">
        <f t="shared" si="14"/>
        <v>0</v>
      </c>
    </row>
    <row r="375" spans="1:20">
      <c r="A375">
        <v>51</v>
      </c>
      <c r="B375" s="1">
        <v>2877</v>
      </c>
      <c r="C375" t="s">
        <v>505</v>
      </c>
      <c r="D375" s="16">
        <v>40457</v>
      </c>
      <c r="E375" t="s">
        <v>539</v>
      </c>
      <c r="F375" s="1">
        <v>2009</v>
      </c>
      <c r="G375" s="15">
        <v>1564</v>
      </c>
      <c r="H375" s="15">
        <v>0</v>
      </c>
      <c r="I375" s="2" t="s">
        <v>541</v>
      </c>
      <c r="J375" s="15">
        <v>0</v>
      </c>
      <c r="K375" s="15">
        <v>0</v>
      </c>
      <c r="L375" s="15">
        <v>0</v>
      </c>
      <c r="M375" s="15">
        <v>0</v>
      </c>
      <c r="N375" s="15">
        <v>169.49</v>
      </c>
      <c r="O375" s="15">
        <v>0</v>
      </c>
      <c r="P375" s="15">
        <v>0</v>
      </c>
      <c r="Q375" s="15">
        <v>0</v>
      </c>
      <c r="R375" s="15">
        <v>0</v>
      </c>
      <c r="S375" s="15">
        <f t="shared" si="13"/>
        <v>1564</v>
      </c>
      <c r="T375" s="15">
        <f t="shared" si="14"/>
        <v>169.49</v>
      </c>
    </row>
    <row r="376" spans="1:20">
      <c r="A376">
        <v>25</v>
      </c>
      <c r="B376" s="1">
        <v>2878</v>
      </c>
      <c r="C376" t="s">
        <v>481</v>
      </c>
      <c r="D376" s="16">
        <v>40457</v>
      </c>
      <c r="E376" t="s">
        <v>539</v>
      </c>
      <c r="F376" s="1">
        <v>2009</v>
      </c>
      <c r="G376" s="15">
        <v>1564</v>
      </c>
      <c r="H376" s="15">
        <v>0</v>
      </c>
      <c r="I376" s="2" t="s">
        <v>541</v>
      </c>
      <c r="J376" s="15">
        <v>0</v>
      </c>
      <c r="K376" s="15">
        <v>0</v>
      </c>
      <c r="L376" s="15">
        <v>0</v>
      </c>
      <c r="M376" s="15">
        <v>0</v>
      </c>
      <c r="N376" s="15">
        <v>169.49</v>
      </c>
      <c r="O376" s="15">
        <v>0</v>
      </c>
      <c r="P376" s="15">
        <v>0</v>
      </c>
      <c r="Q376" s="15">
        <v>0</v>
      </c>
      <c r="R376" s="15">
        <v>0</v>
      </c>
      <c r="S376" s="15">
        <f t="shared" si="13"/>
        <v>1564</v>
      </c>
      <c r="T376" s="15">
        <f t="shared" si="14"/>
        <v>169.49</v>
      </c>
    </row>
    <row r="377" spans="1:20">
      <c r="A377">
        <v>1</v>
      </c>
      <c r="B377" s="1">
        <v>2882</v>
      </c>
      <c r="C377" t="s">
        <v>265</v>
      </c>
      <c r="D377" s="16">
        <v>40485</v>
      </c>
      <c r="E377" t="s">
        <v>539</v>
      </c>
      <c r="F377" s="1">
        <v>2003</v>
      </c>
      <c r="G377" s="15">
        <v>1171.98</v>
      </c>
      <c r="H377" s="15">
        <v>0</v>
      </c>
      <c r="I377" s="2" t="s">
        <v>541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f t="shared" si="13"/>
        <v>1171.98</v>
      </c>
      <c r="T377" s="15">
        <f t="shared" si="14"/>
        <v>0</v>
      </c>
    </row>
    <row r="378" spans="1:20">
      <c r="A378">
        <v>1</v>
      </c>
      <c r="B378" s="1">
        <v>2887</v>
      </c>
      <c r="C378" t="s">
        <v>266</v>
      </c>
      <c r="D378" s="16">
        <v>40513</v>
      </c>
      <c r="E378" t="s">
        <v>539</v>
      </c>
      <c r="F378" s="1">
        <v>2009</v>
      </c>
      <c r="G378" s="15">
        <v>1564.01</v>
      </c>
      <c r="H378" s="15">
        <v>0</v>
      </c>
      <c r="I378" s="2" t="s">
        <v>541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f t="shared" si="13"/>
        <v>1564.01</v>
      </c>
      <c r="T378" s="15">
        <f t="shared" si="14"/>
        <v>0</v>
      </c>
    </row>
    <row r="379" spans="1:20">
      <c r="A379">
        <v>1</v>
      </c>
      <c r="B379" s="1">
        <v>2889</v>
      </c>
      <c r="C379" t="s">
        <v>267</v>
      </c>
      <c r="D379" s="16">
        <v>40575</v>
      </c>
      <c r="E379" t="s">
        <v>539</v>
      </c>
      <c r="F379" s="1">
        <v>2008</v>
      </c>
      <c r="G379" s="15">
        <v>1810.53</v>
      </c>
      <c r="H379" s="15">
        <v>0</v>
      </c>
      <c r="I379" s="2" t="s">
        <v>541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f t="shared" si="13"/>
        <v>1810.53</v>
      </c>
      <c r="T379" s="15">
        <f t="shared" si="14"/>
        <v>0</v>
      </c>
    </row>
    <row r="380" spans="1:20">
      <c r="A380">
        <v>1</v>
      </c>
      <c r="B380" s="1">
        <v>2890</v>
      </c>
      <c r="C380" t="s">
        <v>268</v>
      </c>
      <c r="D380" s="16">
        <v>40575</v>
      </c>
      <c r="E380" t="s">
        <v>539</v>
      </c>
      <c r="F380" s="1">
        <v>2003</v>
      </c>
      <c r="G380" s="15">
        <v>1063.03</v>
      </c>
      <c r="H380" s="15">
        <v>0</v>
      </c>
      <c r="I380" s="2" t="s">
        <v>541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f t="shared" si="13"/>
        <v>1063.03</v>
      </c>
      <c r="T380" s="15">
        <f t="shared" si="14"/>
        <v>0</v>
      </c>
    </row>
    <row r="381" spans="1:20">
      <c r="A381">
        <v>1</v>
      </c>
      <c r="B381" s="1">
        <v>2891</v>
      </c>
      <c r="C381" t="s">
        <v>269</v>
      </c>
      <c r="D381" s="16">
        <v>40575</v>
      </c>
      <c r="E381" t="s">
        <v>539</v>
      </c>
      <c r="F381" s="1">
        <v>2003</v>
      </c>
      <c r="G381" s="15">
        <v>1116.18</v>
      </c>
      <c r="H381" s="15">
        <v>0</v>
      </c>
      <c r="I381" s="2" t="s">
        <v>541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f t="shared" si="13"/>
        <v>1116.18</v>
      </c>
      <c r="T381" s="15">
        <f t="shared" si="14"/>
        <v>0</v>
      </c>
    </row>
    <row r="382" spans="1:20">
      <c r="A382">
        <v>1</v>
      </c>
      <c r="B382" s="1">
        <v>2892</v>
      </c>
      <c r="C382" t="s">
        <v>544</v>
      </c>
      <c r="D382" s="16">
        <v>40575</v>
      </c>
      <c r="E382" s="14">
        <v>43853</v>
      </c>
      <c r="F382" s="1">
        <v>2003</v>
      </c>
      <c r="G382" s="15">
        <v>1171.99</v>
      </c>
      <c r="H382" s="15">
        <v>0</v>
      </c>
      <c r="I382" s="2" t="s">
        <v>541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f t="shared" si="13"/>
        <v>1171.99</v>
      </c>
      <c r="T382" s="15">
        <f t="shared" si="14"/>
        <v>0</v>
      </c>
    </row>
    <row r="383" spans="1:20">
      <c r="A383">
        <v>1</v>
      </c>
      <c r="B383" s="1">
        <v>2894</v>
      </c>
      <c r="C383" t="s">
        <v>270</v>
      </c>
      <c r="D383" s="16">
        <v>40575</v>
      </c>
      <c r="E383" t="s">
        <v>539</v>
      </c>
      <c r="F383" s="1">
        <v>2003</v>
      </c>
      <c r="G383" s="15">
        <v>1171.99</v>
      </c>
      <c r="H383" s="15">
        <v>0</v>
      </c>
      <c r="I383" s="2" t="s">
        <v>541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f t="shared" si="13"/>
        <v>1171.99</v>
      </c>
      <c r="T383" s="15">
        <f t="shared" si="14"/>
        <v>0</v>
      </c>
    </row>
    <row r="384" spans="1:20">
      <c r="A384">
        <v>1</v>
      </c>
      <c r="B384" s="1">
        <v>2895</v>
      </c>
      <c r="C384" t="s">
        <v>271</v>
      </c>
      <c r="D384" s="16">
        <v>40575</v>
      </c>
      <c r="E384" t="s">
        <v>539</v>
      </c>
      <c r="F384" s="1">
        <v>2003</v>
      </c>
      <c r="G384" s="15">
        <v>1063.03</v>
      </c>
      <c r="H384" s="15">
        <v>0</v>
      </c>
      <c r="I384" s="2" t="s">
        <v>541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f t="shared" si="13"/>
        <v>1063.03</v>
      </c>
      <c r="T384" s="15">
        <f t="shared" si="14"/>
        <v>0</v>
      </c>
    </row>
    <row r="385" spans="1:20">
      <c r="A385">
        <v>47</v>
      </c>
      <c r="B385" s="1">
        <v>2904</v>
      </c>
      <c r="C385" t="s">
        <v>496</v>
      </c>
      <c r="D385" s="16">
        <v>40605</v>
      </c>
      <c r="E385" t="s">
        <v>539</v>
      </c>
      <c r="F385" s="1">
        <v>2009</v>
      </c>
      <c r="G385" s="15">
        <v>1564.01</v>
      </c>
      <c r="H385" s="15">
        <v>0</v>
      </c>
      <c r="I385" s="2" t="s">
        <v>541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f t="shared" si="13"/>
        <v>1564.01</v>
      </c>
      <c r="T385" s="15">
        <f t="shared" si="14"/>
        <v>0</v>
      </c>
    </row>
    <row r="386" spans="1:20">
      <c r="A386">
        <v>14</v>
      </c>
      <c r="B386" s="1">
        <v>2906</v>
      </c>
      <c r="C386" t="s">
        <v>464</v>
      </c>
      <c r="D386" s="16">
        <v>40612</v>
      </c>
      <c r="E386" t="s">
        <v>539</v>
      </c>
      <c r="F386" s="1">
        <v>2037</v>
      </c>
      <c r="G386" s="15">
        <v>3828.97</v>
      </c>
      <c r="H386" s="15">
        <v>0</v>
      </c>
      <c r="I386" s="2" t="s">
        <v>541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f t="shared" si="13"/>
        <v>3828.97</v>
      </c>
      <c r="T386" s="15">
        <f t="shared" si="14"/>
        <v>0</v>
      </c>
    </row>
    <row r="387" spans="1:20">
      <c r="A387">
        <v>1</v>
      </c>
      <c r="B387" s="1">
        <v>2907</v>
      </c>
      <c r="C387" t="s">
        <v>272</v>
      </c>
      <c r="D387" s="16">
        <v>40623</v>
      </c>
      <c r="E387" t="s">
        <v>539</v>
      </c>
      <c r="F387" s="1">
        <v>2009</v>
      </c>
      <c r="G387" s="15">
        <v>1564.01</v>
      </c>
      <c r="H387" s="15">
        <v>0</v>
      </c>
      <c r="I387" s="2" t="s">
        <v>541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f t="shared" si="13"/>
        <v>1564.01</v>
      </c>
      <c r="T387" s="15">
        <f t="shared" si="14"/>
        <v>0</v>
      </c>
    </row>
    <row r="388" spans="1:20">
      <c r="A388">
        <v>1</v>
      </c>
      <c r="B388" s="1">
        <v>2909</v>
      </c>
      <c r="C388" t="s">
        <v>273</v>
      </c>
      <c r="D388" s="16">
        <v>40634</v>
      </c>
      <c r="E388" t="s">
        <v>539</v>
      </c>
      <c r="F388" s="1">
        <v>2009</v>
      </c>
      <c r="G388" s="15">
        <v>1564.01</v>
      </c>
      <c r="H388" s="15">
        <v>0</v>
      </c>
      <c r="I388" s="2" t="s">
        <v>541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f t="shared" si="13"/>
        <v>1564.01</v>
      </c>
      <c r="T388" s="15">
        <f t="shared" si="14"/>
        <v>0</v>
      </c>
    </row>
    <row r="389" spans="1:20">
      <c r="A389">
        <v>1</v>
      </c>
      <c r="B389" s="1">
        <v>2910</v>
      </c>
      <c r="C389" t="s">
        <v>274</v>
      </c>
      <c r="D389" s="16">
        <v>40639</v>
      </c>
      <c r="E389" t="s">
        <v>539</v>
      </c>
      <c r="F389" s="1">
        <v>2009</v>
      </c>
      <c r="G389" s="15">
        <v>1642.22</v>
      </c>
      <c r="H389" s="15">
        <v>0</v>
      </c>
      <c r="I389" s="2" t="s">
        <v>541</v>
      </c>
      <c r="J389" s="15">
        <v>1250</v>
      </c>
      <c r="K389" s="15">
        <v>1993.92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>
        <f t="shared" si="13"/>
        <v>1642.22</v>
      </c>
      <c r="T389" s="15">
        <f t="shared" si="14"/>
        <v>3243.92</v>
      </c>
    </row>
    <row r="390" spans="1:20">
      <c r="A390">
        <v>1</v>
      </c>
      <c r="B390" s="1">
        <v>2911</v>
      </c>
      <c r="C390" t="s">
        <v>275</v>
      </c>
      <c r="D390" s="16">
        <v>40644</v>
      </c>
      <c r="E390" t="s">
        <v>539</v>
      </c>
      <c r="F390" s="1">
        <v>2003</v>
      </c>
      <c r="G390" s="15">
        <v>1171.98</v>
      </c>
      <c r="H390" s="15">
        <v>0</v>
      </c>
      <c r="I390" s="2" t="s">
        <v>541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f t="shared" si="13"/>
        <v>1171.98</v>
      </c>
      <c r="T390" s="15">
        <f t="shared" si="14"/>
        <v>0</v>
      </c>
    </row>
    <row r="391" spans="1:20">
      <c r="A391">
        <v>1</v>
      </c>
      <c r="B391" s="1">
        <v>2913</v>
      </c>
      <c r="C391" t="s">
        <v>276</v>
      </c>
      <c r="D391" s="16">
        <v>40644</v>
      </c>
      <c r="E391" t="s">
        <v>539</v>
      </c>
      <c r="F391" s="1">
        <v>2003</v>
      </c>
      <c r="G391" s="15">
        <v>1171.98</v>
      </c>
      <c r="H391" s="15">
        <v>0</v>
      </c>
      <c r="I391" s="2" t="s">
        <v>541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f t="shared" ref="S391:S454" si="15">SUM(G391:H391)</f>
        <v>1171.98</v>
      </c>
      <c r="T391" s="15">
        <f t="shared" ref="T391:T454" si="16">SUM(J391:N391)</f>
        <v>0</v>
      </c>
    </row>
    <row r="392" spans="1:20">
      <c r="A392">
        <v>1</v>
      </c>
      <c r="B392" s="1">
        <v>2915</v>
      </c>
      <c r="C392" t="s">
        <v>277</v>
      </c>
      <c r="D392" s="16">
        <v>40647</v>
      </c>
      <c r="E392" t="s">
        <v>539</v>
      </c>
      <c r="F392" s="1">
        <v>2003</v>
      </c>
      <c r="G392" s="15">
        <v>1171.98</v>
      </c>
      <c r="H392" s="15">
        <v>0</v>
      </c>
      <c r="I392" s="2" t="s">
        <v>541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f t="shared" si="15"/>
        <v>1171.98</v>
      </c>
      <c r="T392" s="15">
        <f t="shared" si="16"/>
        <v>0</v>
      </c>
    </row>
    <row r="393" spans="1:20">
      <c r="A393">
        <v>1</v>
      </c>
      <c r="B393" s="1">
        <v>2917</v>
      </c>
      <c r="C393" t="s">
        <v>278</v>
      </c>
      <c r="D393" s="16">
        <v>40644</v>
      </c>
      <c r="E393" t="s">
        <v>539</v>
      </c>
      <c r="F393" s="1">
        <v>2003</v>
      </c>
      <c r="G393" s="15">
        <v>1230.58</v>
      </c>
      <c r="H393" s="15">
        <v>0</v>
      </c>
      <c r="I393" s="2" t="s">
        <v>541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f t="shared" si="15"/>
        <v>1230.58</v>
      </c>
      <c r="T393" s="15">
        <f t="shared" si="16"/>
        <v>0</v>
      </c>
    </row>
    <row r="394" spans="1:20">
      <c r="A394">
        <v>1</v>
      </c>
      <c r="B394" s="1">
        <v>2918</v>
      </c>
      <c r="C394" t="s">
        <v>279</v>
      </c>
      <c r="D394" s="16">
        <v>40644</v>
      </c>
      <c r="E394" t="s">
        <v>539</v>
      </c>
      <c r="F394" s="1">
        <v>2003</v>
      </c>
      <c r="G394" s="15">
        <v>1063.03</v>
      </c>
      <c r="H394" s="15">
        <v>0</v>
      </c>
      <c r="I394" s="2" t="s">
        <v>541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f t="shared" si="15"/>
        <v>1063.03</v>
      </c>
      <c r="T394" s="15">
        <f t="shared" si="16"/>
        <v>0</v>
      </c>
    </row>
    <row r="395" spans="1:20">
      <c r="A395">
        <v>1</v>
      </c>
      <c r="B395" s="1">
        <v>2921</v>
      </c>
      <c r="C395" t="s">
        <v>280</v>
      </c>
      <c r="D395" s="16">
        <v>40644</v>
      </c>
      <c r="E395" t="s">
        <v>539</v>
      </c>
      <c r="F395" s="1">
        <v>2003</v>
      </c>
      <c r="G395" s="15">
        <v>1171.98</v>
      </c>
      <c r="H395" s="15">
        <v>0</v>
      </c>
      <c r="I395" s="2" t="s">
        <v>541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f t="shared" si="15"/>
        <v>1171.98</v>
      </c>
      <c r="T395" s="15">
        <f t="shared" si="16"/>
        <v>0</v>
      </c>
    </row>
    <row r="396" spans="1:20">
      <c r="A396">
        <v>1</v>
      </c>
      <c r="B396" s="1">
        <v>2922</v>
      </c>
      <c r="C396" t="s">
        <v>281</v>
      </c>
      <c r="D396" s="16">
        <v>40644</v>
      </c>
      <c r="E396" t="s">
        <v>539</v>
      </c>
      <c r="F396" s="1">
        <v>2003</v>
      </c>
      <c r="G396" s="15">
        <v>1230.58</v>
      </c>
      <c r="H396" s="15">
        <v>0</v>
      </c>
      <c r="I396" s="2" t="s">
        <v>541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f t="shared" si="15"/>
        <v>1230.58</v>
      </c>
      <c r="T396" s="15">
        <f t="shared" si="16"/>
        <v>0</v>
      </c>
    </row>
    <row r="397" spans="1:20">
      <c r="A397">
        <v>1</v>
      </c>
      <c r="B397" s="1">
        <v>2924</v>
      </c>
      <c r="C397" t="s">
        <v>282</v>
      </c>
      <c r="D397" s="16">
        <v>40646</v>
      </c>
      <c r="E397" t="s">
        <v>539</v>
      </c>
      <c r="F397" s="1">
        <v>2009</v>
      </c>
      <c r="G397" s="15">
        <v>1564</v>
      </c>
      <c r="H397" s="15">
        <v>0</v>
      </c>
      <c r="I397" s="2" t="s">
        <v>541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15">
        <f t="shared" si="15"/>
        <v>1564</v>
      </c>
      <c r="T397" s="15">
        <f t="shared" si="16"/>
        <v>0</v>
      </c>
    </row>
    <row r="398" spans="1:20">
      <c r="A398">
        <v>1</v>
      </c>
      <c r="B398" s="1">
        <v>2926</v>
      </c>
      <c r="C398" t="s">
        <v>283</v>
      </c>
      <c r="D398" s="16">
        <v>40665</v>
      </c>
      <c r="E398" t="s">
        <v>539</v>
      </c>
      <c r="F398" s="1">
        <v>2003</v>
      </c>
      <c r="G398" s="15">
        <v>1292.1500000000001</v>
      </c>
      <c r="H398" s="15">
        <v>0</v>
      </c>
      <c r="I398" s="2" t="s">
        <v>541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f t="shared" si="15"/>
        <v>1292.1500000000001</v>
      </c>
      <c r="T398" s="15">
        <f t="shared" si="16"/>
        <v>0</v>
      </c>
    </row>
    <row r="399" spans="1:20">
      <c r="A399">
        <v>1</v>
      </c>
      <c r="B399" s="1">
        <v>2927</v>
      </c>
      <c r="C399" t="s">
        <v>284</v>
      </c>
      <c r="D399" s="16">
        <v>40665</v>
      </c>
      <c r="E399" t="s">
        <v>539</v>
      </c>
      <c r="F399" s="1">
        <v>2003</v>
      </c>
      <c r="G399" s="15">
        <v>1171.99</v>
      </c>
      <c r="H399" s="15">
        <v>0</v>
      </c>
      <c r="I399" s="2" t="s">
        <v>541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f t="shared" si="15"/>
        <v>1171.99</v>
      </c>
      <c r="T399" s="15">
        <f t="shared" si="16"/>
        <v>0</v>
      </c>
    </row>
    <row r="400" spans="1:20">
      <c r="A400">
        <v>1</v>
      </c>
      <c r="B400" s="1">
        <v>2930</v>
      </c>
      <c r="C400" t="s">
        <v>285</v>
      </c>
      <c r="D400" s="16">
        <v>40665</v>
      </c>
      <c r="E400" t="s">
        <v>539</v>
      </c>
      <c r="F400" s="1">
        <v>2043</v>
      </c>
      <c r="G400" s="15">
        <v>1292.1500000000001</v>
      </c>
      <c r="H400" s="15">
        <v>0</v>
      </c>
      <c r="I400" s="2" t="s">
        <v>541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f t="shared" si="15"/>
        <v>1292.1500000000001</v>
      </c>
      <c r="T400" s="15">
        <f t="shared" si="16"/>
        <v>0</v>
      </c>
    </row>
    <row r="401" spans="1:20">
      <c r="A401">
        <v>1</v>
      </c>
      <c r="B401" s="1">
        <v>2931</v>
      </c>
      <c r="C401" t="s">
        <v>286</v>
      </c>
      <c r="D401" s="16">
        <v>40665</v>
      </c>
      <c r="E401" t="s">
        <v>539</v>
      </c>
      <c r="F401" s="1">
        <v>2003</v>
      </c>
      <c r="G401" s="15">
        <v>1171.98</v>
      </c>
      <c r="H401" s="15">
        <v>0</v>
      </c>
      <c r="I401" s="2" t="s">
        <v>541</v>
      </c>
      <c r="J401" s="15">
        <v>0</v>
      </c>
      <c r="K401" s="15">
        <v>708.95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f t="shared" si="15"/>
        <v>1171.98</v>
      </c>
      <c r="T401" s="15">
        <f t="shared" si="16"/>
        <v>708.95</v>
      </c>
    </row>
    <row r="402" spans="1:20">
      <c r="A402">
        <v>1</v>
      </c>
      <c r="B402" s="1">
        <v>2933</v>
      </c>
      <c r="C402" t="s">
        <v>287</v>
      </c>
      <c r="D402" s="16">
        <v>40665</v>
      </c>
      <c r="E402" t="s">
        <v>539</v>
      </c>
      <c r="F402" s="1">
        <v>2003</v>
      </c>
      <c r="G402" s="15">
        <v>1171.98</v>
      </c>
      <c r="H402" s="15">
        <v>0</v>
      </c>
      <c r="I402" s="2" t="s">
        <v>541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f t="shared" si="15"/>
        <v>1171.98</v>
      </c>
      <c r="T402" s="15">
        <f t="shared" si="16"/>
        <v>0</v>
      </c>
    </row>
    <row r="403" spans="1:20">
      <c r="A403">
        <v>1</v>
      </c>
      <c r="B403" s="1">
        <v>2936</v>
      </c>
      <c r="C403" t="s">
        <v>288</v>
      </c>
      <c r="D403" s="16">
        <v>40665</v>
      </c>
      <c r="E403" t="s">
        <v>539</v>
      </c>
      <c r="F403" s="1">
        <v>2003</v>
      </c>
      <c r="G403" s="15">
        <v>1171.98</v>
      </c>
      <c r="H403" s="15">
        <v>0</v>
      </c>
      <c r="I403" s="2" t="s">
        <v>541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f t="shared" si="15"/>
        <v>1171.98</v>
      </c>
      <c r="T403" s="15">
        <f t="shared" si="16"/>
        <v>0</v>
      </c>
    </row>
    <row r="404" spans="1:20">
      <c r="A404">
        <v>1</v>
      </c>
      <c r="B404" s="1">
        <v>2937</v>
      </c>
      <c r="C404" t="s">
        <v>289</v>
      </c>
      <c r="D404" s="16">
        <v>40665</v>
      </c>
      <c r="E404" t="s">
        <v>539</v>
      </c>
      <c r="F404" s="1">
        <v>2003</v>
      </c>
      <c r="G404" s="15">
        <v>1063.03</v>
      </c>
      <c r="H404" s="15">
        <v>0</v>
      </c>
      <c r="I404" s="2" t="s">
        <v>541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f t="shared" si="15"/>
        <v>1063.03</v>
      </c>
      <c r="T404" s="15">
        <f t="shared" si="16"/>
        <v>0</v>
      </c>
    </row>
    <row r="405" spans="1:20">
      <c r="A405">
        <v>1</v>
      </c>
      <c r="B405" s="1">
        <v>2941</v>
      </c>
      <c r="C405" t="s">
        <v>290</v>
      </c>
      <c r="D405" s="16">
        <v>40672</v>
      </c>
      <c r="E405" t="s">
        <v>539</v>
      </c>
      <c r="F405" s="1">
        <v>2009</v>
      </c>
      <c r="G405" s="15">
        <v>1564</v>
      </c>
      <c r="H405" s="15">
        <v>0</v>
      </c>
      <c r="I405" s="2" t="s">
        <v>541</v>
      </c>
      <c r="J405" s="15">
        <v>0</v>
      </c>
      <c r="K405" s="15">
        <v>708.95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f t="shared" si="15"/>
        <v>1564</v>
      </c>
      <c r="T405" s="15">
        <f t="shared" si="16"/>
        <v>708.95</v>
      </c>
    </row>
    <row r="406" spans="1:20">
      <c r="A406">
        <v>1</v>
      </c>
      <c r="B406" s="1">
        <v>2942</v>
      </c>
      <c r="C406" t="s">
        <v>291</v>
      </c>
      <c r="D406" s="16">
        <v>40682</v>
      </c>
      <c r="E406" t="s">
        <v>539</v>
      </c>
      <c r="F406" s="1">
        <v>2003</v>
      </c>
      <c r="G406" s="15">
        <v>1171.99</v>
      </c>
      <c r="H406" s="15">
        <v>0</v>
      </c>
      <c r="I406" s="2" t="s">
        <v>541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f t="shared" si="15"/>
        <v>1171.99</v>
      </c>
      <c r="T406" s="15">
        <f t="shared" si="16"/>
        <v>0</v>
      </c>
    </row>
    <row r="407" spans="1:20">
      <c r="A407">
        <v>1</v>
      </c>
      <c r="B407" s="1">
        <v>2943</v>
      </c>
      <c r="C407" t="s">
        <v>292</v>
      </c>
      <c r="D407" s="16">
        <v>40682</v>
      </c>
      <c r="E407" t="s">
        <v>539</v>
      </c>
      <c r="F407" s="1">
        <v>2003</v>
      </c>
      <c r="G407" s="15">
        <v>1063.03</v>
      </c>
      <c r="H407" s="15">
        <v>0</v>
      </c>
      <c r="I407" s="2" t="s">
        <v>541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f t="shared" si="15"/>
        <v>1063.03</v>
      </c>
      <c r="T407" s="15">
        <f t="shared" si="16"/>
        <v>0</v>
      </c>
    </row>
    <row r="408" spans="1:20">
      <c r="A408">
        <v>59</v>
      </c>
      <c r="B408" s="1">
        <v>2962</v>
      </c>
      <c r="C408" t="s">
        <v>516</v>
      </c>
      <c r="D408" s="16">
        <v>41732</v>
      </c>
      <c r="E408" t="s">
        <v>539</v>
      </c>
      <c r="F408" s="1">
        <v>2010</v>
      </c>
      <c r="G408" s="15">
        <v>1489.51</v>
      </c>
      <c r="H408" s="15">
        <v>0</v>
      </c>
      <c r="I408" s="2" t="s">
        <v>541</v>
      </c>
      <c r="J408" s="15">
        <v>0</v>
      </c>
      <c r="K408" s="15">
        <v>0</v>
      </c>
      <c r="L408" s="15">
        <v>169.49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f t="shared" si="15"/>
        <v>1489.51</v>
      </c>
      <c r="T408" s="15">
        <f t="shared" si="16"/>
        <v>169.49</v>
      </c>
    </row>
    <row r="409" spans="1:20">
      <c r="A409">
        <v>31</v>
      </c>
      <c r="B409" s="1">
        <v>2967</v>
      </c>
      <c r="C409" t="s">
        <v>449</v>
      </c>
      <c r="D409" s="16">
        <v>41732</v>
      </c>
      <c r="E409" s="14">
        <v>43843</v>
      </c>
      <c r="F409" s="1">
        <v>2037</v>
      </c>
      <c r="G409" s="15">
        <v>3307.6</v>
      </c>
      <c r="H409" s="15">
        <v>0</v>
      </c>
      <c r="I409" s="2" t="s">
        <v>541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>
        <f t="shared" si="15"/>
        <v>3307.6</v>
      </c>
      <c r="T409" s="15">
        <f t="shared" si="16"/>
        <v>0</v>
      </c>
    </row>
    <row r="410" spans="1:20">
      <c r="A410">
        <v>3</v>
      </c>
      <c r="B410" s="1">
        <v>2967</v>
      </c>
      <c r="C410" t="s">
        <v>449</v>
      </c>
      <c r="D410" s="16">
        <v>41732</v>
      </c>
      <c r="E410" t="s">
        <v>539</v>
      </c>
      <c r="F410" s="1">
        <v>2037</v>
      </c>
      <c r="G410" s="15">
        <v>3307.6</v>
      </c>
      <c r="H410" s="15">
        <v>0</v>
      </c>
      <c r="I410" s="2" t="s">
        <v>541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f t="shared" si="15"/>
        <v>3307.6</v>
      </c>
      <c r="T410" s="15">
        <f t="shared" si="16"/>
        <v>0</v>
      </c>
    </row>
    <row r="411" spans="1:20">
      <c r="A411">
        <v>1</v>
      </c>
      <c r="B411" s="1">
        <v>2969</v>
      </c>
      <c r="C411" t="s">
        <v>294</v>
      </c>
      <c r="D411" s="16">
        <v>41732</v>
      </c>
      <c r="E411" t="s">
        <v>539</v>
      </c>
      <c r="F411" s="1">
        <v>2010</v>
      </c>
      <c r="G411" s="15">
        <v>1489.52</v>
      </c>
      <c r="H411" s="15">
        <v>0</v>
      </c>
      <c r="I411" s="2" t="s">
        <v>541</v>
      </c>
      <c r="J411" s="15">
        <v>0</v>
      </c>
      <c r="K411" s="15">
        <v>930.5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>
        <f t="shared" si="15"/>
        <v>1489.52</v>
      </c>
      <c r="T411" s="15">
        <f t="shared" si="16"/>
        <v>930.5</v>
      </c>
    </row>
    <row r="412" spans="1:20">
      <c r="A412">
        <v>3</v>
      </c>
      <c r="B412" s="1">
        <v>2970</v>
      </c>
      <c r="C412" t="s">
        <v>450</v>
      </c>
      <c r="D412" s="16">
        <v>41732</v>
      </c>
      <c r="E412" t="s">
        <v>539</v>
      </c>
      <c r="F412" s="1">
        <v>2010</v>
      </c>
      <c r="G412" s="15">
        <v>1489.51</v>
      </c>
      <c r="H412" s="15">
        <v>0</v>
      </c>
      <c r="I412" s="2" t="s">
        <v>541</v>
      </c>
      <c r="J412" s="15">
        <v>0</v>
      </c>
      <c r="K412" s="15">
        <v>0</v>
      </c>
      <c r="L412" s="15">
        <v>0</v>
      </c>
      <c r="M412" s="15">
        <v>0</v>
      </c>
      <c r="N412" s="15">
        <v>169.49</v>
      </c>
      <c r="O412" s="15">
        <v>0</v>
      </c>
      <c r="P412" s="15">
        <v>0</v>
      </c>
      <c r="Q412" s="15">
        <v>0</v>
      </c>
      <c r="R412" s="15">
        <v>0</v>
      </c>
      <c r="S412" s="15">
        <f t="shared" si="15"/>
        <v>1489.51</v>
      </c>
      <c r="T412" s="15">
        <f t="shared" si="16"/>
        <v>169.49</v>
      </c>
    </row>
    <row r="413" spans="1:20">
      <c r="A413">
        <v>51</v>
      </c>
      <c r="B413" s="1">
        <v>2971</v>
      </c>
      <c r="C413" t="s">
        <v>506</v>
      </c>
      <c r="D413" s="16">
        <v>41732</v>
      </c>
      <c r="E413" t="s">
        <v>539</v>
      </c>
      <c r="F413" s="1">
        <v>2010</v>
      </c>
      <c r="G413" s="15">
        <v>1489.51</v>
      </c>
      <c r="H413" s="15">
        <v>0</v>
      </c>
      <c r="I413" s="2" t="s">
        <v>541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5">
        <v>0</v>
      </c>
      <c r="Q413" s="15">
        <v>0</v>
      </c>
      <c r="R413" s="15">
        <v>0</v>
      </c>
      <c r="S413" s="15">
        <f t="shared" si="15"/>
        <v>1489.51</v>
      </c>
      <c r="T413" s="15">
        <f t="shared" si="16"/>
        <v>0</v>
      </c>
    </row>
    <row r="414" spans="1:20">
      <c r="A414">
        <v>10</v>
      </c>
      <c r="B414" s="1">
        <v>2973</v>
      </c>
      <c r="C414" t="s">
        <v>459</v>
      </c>
      <c r="D414" s="16">
        <v>41732</v>
      </c>
      <c r="E414" t="s">
        <v>539</v>
      </c>
      <c r="F414" s="1">
        <v>2010</v>
      </c>
      <c r="G414" s="15">
        <v>1489.51</v>
      </c>
      <c r="H414" s="15">
        <v>0</v>
      </c>
      <c r="I414" s="2" t="s">
        <v>541</v>
      </c>
      <c r="J414" s="15">
        <v>0</v>
      </c>
      <c r="K414" s="15">
        <v>0</v>
      </c>
      <c r="L414" s="15">
        <v>0</v>
      </c>
      <c r="M414" s="15">
        <v>0</v>
      </c>
      <c r="N414" s="15">
        <v>169.49</v>
      </c>
      <c r="O414" s="15">
        <v>0</v>
      </c>
      <c r="P414" s="15">
        <v>0</v>
      </c>
      <c r="Q414" s="15">
        <v>0</v>
      </c>
      <c r="R414" s="15">
        <v>0</v>
      </c>
      <c r="S414" s="15">
        <f t="shared" si="15"/>
        <v>1489.51</v>
      </c>
      <c r="T414" s="15">
        <f t="shared" si="16"/>
        <v>169.49</v>
      </c>
    </row>
    <row r="415" spans="1:20">
      <c r="A415">
        <v>10</v>
      </c>
      <c r="B415" s="1">
        <v>2974</v>
      </c>
      <c r="C415" t="s">
        <v>460</v>
      </c>
      <c r="D415" s="16">
        <v>41732</v>
      </c>
      <c r="E415" t="s">
        <v>539</v>
      </c>
      <c r="F415" s="1">
        <v>2010</v>
      </c>
      <c r="G415" s="15">
        <v>1489.51</v>
      </c>
      <c r="H415" s="15">
        <v>0</v>
      </c>
      <c r="I415" s="2" t="s">
        <v>541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15">
        <f t="shared" si="15"/>
        <v>1489.51</v>
      </c>
      <c r="T415" s="15">
        <f t="shared" si="16"/>
        <v>0</v>
      </c>
    </row>
    <row r="416" spans="1:20">
      <c r="A416">
        <v>23</v>
      </c>
      <c r="B416" s="1">
        <v>2977</v>
      </c>
      <c r="C416" t="s">
        <v>474</v>
      </c>
      <c r="D416" s="16">
        <v>41732</v>
      </c>
      <c r="E416" t="s">
        <v>539</v>
      </c>
      <c r="F416" s="1">
        <v>2037</v>
      </c>
      <c r="G416" s="15">
        <v>3307.6</v>
      </c>
      <c r="H416" s="15">
        <v>0</v>
      </c>
      <c r="I416" s="2" t="s">
        <v>541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f t="shared" si="15"/>
        <v>3307.6</v>
      </c>
      <c r="T416" s="15">
        <f t="shared" si="16"/>
        <v>0</v>
      </c>
    </row>
    <row r="417" spans="1:20">
      <c r="A417">
        <v>23</v>
      </c>
      <c r="B417" s="1">
        <v>2978</v>
      </c>
      <c r="C417" t="s">
        <v>475</v>
      </c>
      <c r="D417" s="16">
        <v>41732</v>
      </c>
      <c r="E417" t="s">
        <v>539</v>
      </c>
      <c r="F417" s="1">
        <v>2010</v>
      </c>
      <c r="G417" s="15">
        <v>1489.51</v>
      </c>
      <c r="H417" s="15">
        <v>0</v>
      </c>
      <c r="I417" s="2" t="s">
        <v>541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f t="shared" si="15"/>
        <v>1489.51</v>
      </c>
      <c r="T417" s="15">
        <f t="shared" si="16"/>
        <v>0</v>
      </c>
    </row>
    <row r="418" spans="1:20">
      <c r="A418">
        <v>1</v>
      </c>
      <c r="B418" s="1">
        <v>2982</v>
      </c>
      <c r="C418" t="s">
        <v>295</v>
      </c>
      <c r="D418" s="16">
        <v>41732</v>
      </c>
      <c r="E418" t="s">
        <v>539</v>
      </c>
      <c r="F418" s="1">
        <v>2033</v>
      </c>
      <c r="G418" s="15">
        <v>2591.58</v>
      </c>
      <c r="H418" s="15">
        <v>0</v>
      </c>
      <c r="I418" s="2" t="s">
        <v>541</v>
      </c>
      <c r="J418" s="15">
        <v>0</v>
      </c>
      <c r="K418" s="15">
        <v>930.5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f t="shared" si="15"/>
        <v>2591.58</v>
      </c>
      <c r="T418" s="15">
        <f t="shared" si="16"/>
        <v>930.5</v>
      </c>
    </row>
    <row r="419" spans="1:20">
      <c r="A419">
        <v>1</v>
      </c>
      <c r="B419" s="1">
        <v>2983</v>
      </c>
      <c r="C419" t="s">
        <v>296</v>
      </c>
      <c r="D419" s="16">
        <v>41732</v>
      </c>
      <c r="E419" t="s">
        <v>539</v>
      </c>
      <c r="F419" s="1">
        <v>2019</v>
      </c>
      <c r="G419" s="15">
        <v>1489.51</v>
      </c>
      <c r="H419" s="15">
        <v>0</v>
      </c>
      <c r="I419" s="2" t="s">
        <v>541</v>
      </c>
      <c r="J419" s="15">
        <v>0</v>
      </c>
      <c r="K419" s="15">
        <v>708.95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f t="shared" si="15"/>
        <v>1489.51</v>
      </c>
      <c r="T419" s="15">
        <f t="shared" si="16"/>
        <v>708.95</v>
      </c>
    </row>
    <row r="420" spans="1:20">
      <c r="A420">
        <v>1</v>
      </c>
      <c r="B420" s="1">
        <v>2988</v>
      </c>
      <c r="C420" t="s">
        <v>297</v>
      </c>
      <c r="D420" s="16">
        <v>41732</v>
      </c>
      <c r="E420" t="s">
        <v>539</v>
      </c>
      <c r="F420" s="1">
        <v>2032</v>
      </c>
      <c r="G420" s="15">
        <v>2591.58</v>
      </c>
      <c r="H420" s="15">
        <v>0</v>
      </c>
      <c r="I420" s="2" t="s">
        <v>541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f t="shared" si="15"/>
        <v>2591.58</v>
      </c>
      <c r="T420" s="15">
        <f t="shared" si="16"/>
        <v>0</v>
      </c>
    </row>
    <row r="421" spans="1:20">
      <c r="A421">
        <v>1</v>
      </c>
      <c r="B421" s="1">
        <v>2990</v>
      </c>
      <c r="C421" t="s">
        <v>298</v>
      </c>
      <c r="D421" s="16">
        <v>41732</v>
      </c>
      <c r="E421" t="s">
        <v>539</v>
      </c>
      <c r="F421" s="1">
        <v>2008</v>
      </c>
      <c r="G421" s="15">
        <v>1489.51</v>
      </c>
      <c r="H421" s="15">
        <v>0</v>
      </c>
      <c r="I421" s="2" t="s">
        <v>541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0</v>
      </c>
      <c r="S421" s="15">
        <f t="shared" si="15"/>
        <v>1489.51</v>
      </c>
      <c r="T421" s="15">
        <f t="shared" si="16"/>
        <v>0</v>
      </c>
    </row>
    <row r="422" spans="1:20">
      <c r="A422">
        <v>1</v>
      </c>
      <c r="B422" s="1">
        <v>2991</v>
      </c>
      <c r="C422" t="s">
        <v>299</v>
      </c>
      <c r="D422" s="16">
        <v>41732</v>
      </c>
      <c r="E422" t="s">
        <v>539</v>
      </c>
      <c r="F422" s="1">
        <v>2008</v>
      </c>
      <c r="G422" s="15">
        <v>1489.51</v>
      </c>
      <c r="H422" s="15">
        <v>0</v>
      </c>
      <c r="I422" s="2" t="s">
        <v>541</v>
      </c>
      <c r="J422" s="15">
        <v>0</v>
      </c>
      <c r="K422" s="15">
        <v>708.95</v>
      </c>
      <c r="L422" s="15">
        <v>0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f t="shared" si="15"/>
        <v>1489.51</v>
      </c>
      <c r="T422" s="15">
        <f t="shared" si="16"/>
        <v>708.95</v>
      </c>
    </row>
    <row r="423" spans="1:20">
      <c r="A423">
        <v>1</v>
      </c>
      <c r="B423" s="1">
        <v>2995</v>
      </c>
      <c r="C423" t="s">
        <v>300</v>
      </c>
      <c r="D423" s="16">
        <v>41751</v>
      </c>
      <c r="E423" t="s">
        <v>539</v>
      </c>
      <c r="F423" s="1">
        <v>2036</v>
      </c>
      <c r="G423" s="15">
        <v>4511.3</v>
      </c>
      <c r="H423" s="15">
        <v>0</v>
      </c>
      <c r="I423" s="2" t="s">
        <v>541</v>
      </c>
      <c r="J423" s="15">
        <v>0</v>
      </c>
      <c r="K423" s="15">
        <v>1993.92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15">
        <f t="shared" si="15"/>
        <v>4511.3</v>
      </c>
      <c r="T423" s="15">
        <f t="shared" si="16"/>
        <v>1993.92</v>
      </c>
    </row>
    <row r="424" spans="1:20">
      <c r="A424">
        <v>1</v>
      </c>
      <c r="B424" s="1">
        <v>2996</v>
      </c>
      <c r="C424" t="s">
        <v>301</v>
      </c>
      <c r="D424" s="16">
        <v>41751</v>
      </c>
      <c r="E424" t="s">
        <v>539</v>
      </c>
      <c r="F424" s="1">
        <v>2036</v>
      </c>
      <c r="G424" s="15">
        <v>4511.3</v>
      </c>
      <c r="H424" s="15">
        <v>0</v>
      </c>
      <c r="I424" s="2" t="s">
        <v>541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f t="shared" si="15"/>
        <v>4511.3</v>
      </c>
      <c r="T424" s="15">
        <f t="shared" si="16"/>
        <v>0</v>
      </c>
    </row>
    <row r="425" spans="1:20">
      <c r="A425">
        <v>1</v>
      </c>
      <c r="B425" s="1">
        <v>2997</v>
      </c>
      <c r="C425" t="s">
        <v>302</v>
      </c>
      <c r="D425" s="16">
        <v>41751</v>
      </c>
      <c r="E425" t="s">
        <v>539</v>
      </c>
      <c r="F425" s="1">
        <v>2036</v>
      </c>
      <c r="G425" s="15">
        <v>4511.3</v>
      </c>
      <c r="H425" s="15">
        <v>0</v>
      </c>
      <c r="I425" s="2" t="s">
        <v>541</v>
      </c>
      <c r="J425" s="15">
        <v>0</v>
      </c>
      <c r="K425" s="15">
        <v>1993.92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15">
        <f t="shared" si="15"/>
        <v>4511.3</v>
      </c>
      <c r="T425" s="15">
        <f t="shared" si="16"/>
        <v>1993.92</v>
      </c>
    </row>
    <row r="426" spans="1:20">
      <c r="A426">
        <v>1</v>
      </c>
      <c r="B426" s="1">
        <v>2998</v>
      </c>
      <c r="C426" t="s">
        <v>303</v>
      </c>
      <c r="D426" s="16">
        <v>41751</v>
      </c>
      <c r="E426" t="s">
        <v>539</v>
      </c>
      <c r="F426" s="1">
        <v>2036</v>
      </c>
      <c r="G426" s="15">
        <v>4511.3</v>
      </c>
      <c r="H426" s="15">
        <v>0</v>
      </c>
      <c r="I426" s="2" t="s">
        <v>541</v>
      </c>
      <c r="J426" s="15">
        <v>0</v>
      </c>
      <c r="K426" s="15">
        <v>5739.47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f t="shared" si="15"/>
        <v>4511.3</v>
      </c>
      <c r="T426" s="15">
        <f t="shared" si="16"/>
        <v>5739.47</v>
      </c>
    </row>
    <row r="427" spans="1:20">
      <c r="A427">
        <v>1</v>
      </c>
      <c r="B427" s="1">
        <v>3000</v>
      </c>
      <c r="C427" t="s">
        <v>304</v>
      </c>
      <c r="D427" s="16">
        <v>41751</v>
      </c>
      <c r="E427" t="s">
        <v>539</v>
      </c>
      <c r="F427" s="1">
        <v>2018</v>
      </c>
      <c r="G427" s="15">
        <v>1489.51</v>
      </c>
      <c r="H427" s="15">
        <v>0</v>
      </c>
      <c r="I427" s="2" t="s">
        <v>541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f t="shared" si="15"/>
        <v>1489.51</v>
      </c>
      <c r="T427" s="15">
        <f t="shared" si="16"/>
        <v>0</v>
      </c>
    </row>
    <row r="428" spans="1:20">
      <c r="A428">
        <v>1</v>
      </c>
      <c r="B428" s="1">
        <v>3002</v>
      </c>
      <c r="C428" t="s">
        <v>305</v>
      </c>
      <c r="D428" s="16">
        <v>41751</v>
      </c>
      <c r="E428" t="s">
        <v>539</v>
      </c>
      <c r="F428" s="1">
        <v>2018</v>
      </c>
      <c r="G428" s="15">
        <v>1489.51</v>
      </c>
      <c r="H428" s="15">
        <v>0</v>
      </c>
      <c r="I428" s="2" t="s">
        <v>541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f t="shared" si="15"/>
        <v>1489.51</v>
      </c>
      <c r="T428" s="15">
        <f t="shared" si="16"/>
        <v>0</v>
      </c>
    </row>
    <row r="429" spans="1:20">
      <c r="A429">
        <v>1</v>
      </c>
      <c r="B429" s="1">
        <v>3003</v>
      </c>
      <c r="C429" t="s">
        <v>306</v>
      </c>
      <c r="D429" s="16">
        <v>41751</v>
      </c>
      <c r="E429" t="s">
        <v>539</v>
      </c>
      <c r="F429" s="1">
        <v>2024</v>
      </c>
      <c r="G429" s="15">
        <v>2591.58</v>
      </c>
      <c r="H429" s="15">
        <v>0</v>
      </c>
      <c r="I429" s="2" t="s">
        <v>541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5">
        <v>0</v>
      </c>
      <c r="P429" s="15">
        <v>0</v>
      </c>
      <c r="Q429" s="15">
        <v>0</v>
      </c>
      <c r="R429" s="15">
        <v>0</v>
      </c>
      <c r="S429" s="15">
        <f t="shared" si="15"/>
        <v>2591.58</v>
      </c>
      <c r="T429" s="15">
        <f t="shared" si="16"/>
        <v>0</v>
      </c>
    </row>
    <row r="430" spans="1:20">
      <c r="A430">
        <v>1</v>
      </c>
      <c r="B430" s="1">
        <v>3004</v>
      </c>
      <c r="C430" t="s">
        <v>307</v>
      </c>
      <c r="D430" s="16">
        <v>41751</v>
      </c>
      <c r="E430" t="s">
        <v>539</v>
      </c>
      <c r="F430" s="1">
        <v>2024</v>
      </c>
      <c r="G430" s="15">
        <v>2591.58</v>
      </c>
      <c r="H430" s="15">
        <v>0</v>
      </c>
      <c r="I430" s="2" t="s">
        <v>541</v>
      </c>
      <c r="J430" s="15">
        <v>0</v>
      </c>
      <c r="K430" s="15">
        <v>708.95</v>
      </c>
      <c r="L430" s="15">
        <v>0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f t="shared" si="15"/>
        <v>2591.58</v>
      </c>
      <c r="T430" s="15">
        <f t="shared" si="16"/>
        <v>708.95</v>
      </c>
    </row>
    <row r="431" spans="1:20">
      <c r="A431">
        <v>1</v>
      </c>
      <c r="B431" s="1">
        <v>3012</v>
      </c>
      <c r="C431" t="s">
        <v>308</v>
      </c>
      <c r="D431" s="16">
        <v>41751</v>
      </c>
      <c r="E431" t="s">
        <v>539</v>
      </c>
      <c r="F431" s="1">
        <v>2018</v>
      </c>
      <c r="G431" s="15">
        <v>1489.51</v>
      </c>
      <c r="H431" s="15">
        <v>0</v>
      </c>
      <c r="I431" s="2" t="s">
        <v>541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15">
        <v>0</v>
      </c>
      <c r="Q431" s="15">
        <v>0</v>
      </c>
      <c r="R431" s="15">
        <v>0</v>
      </c>
      <c r="S431" s="15">
        <f t="shared" si="15"/>
        <v>1489.51</v>
      </c>
      <c r="T431" s="15">
        <f t="shared" si="16"/>
        <v>0</v>
      </c>
    </row>
    <row r="432" spans="1:20">
      <c r="A432">
        <v>1</v>
      </c>
      <c r="B432" s="1">
        <v>3015</v>
      </c>
      <c r="C432" t="s">
        <v>309</v>
      </c>
      <c r="D432" s="16">
        <v>41751</v>
      </c>
      <c r="E432" t="s">
        <v>539</v>
      </c>
      <c r="F432" s="1">
        <v>2018</v>
      </c>
      <c r="G432" s="15">
        <v>1489.51</v>
      </c>
      <c r="H432" s="15">
        <v>0</v>
      </c>
      <c r="I432" s="2" t="s">
        <v>541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f t="shared" si="15"/>
        <v>1489.51</v>
      </c>
      <c r="T432" s="15">
        <f t="shared" si="16"/>
        <v>0</v>
      </c>
    </row>
    <row r="433" spans="1:20">
      <c r="A433">
        <v>1</v>
      </c>
      <c r="B433" s="1">
        <v>3016</v>
      </c>
      <c r="C433" t="s">
        <v>310</v>
      </c>
      <c r="D433" s="16">
        <v>41751</v>
      </c>
      <c r="E433" t="s">
        <v>539</v>
      </c>
      <c r="F433" s="1">
        <v>2018</v>
      </c>
      <c r="G433" s="15">
        <v>1489.51</v>
      </c>
      <c r="H433" s="15">
        <v>0</v>
      </c>
      <c r="I433" s="2" t="s">
        <v>541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15">
        <f t="shared" si="15"/>
        <v>1489.51</v>
      </c>
      <c r="T433" s="15">
        <f t="shared" si="16"/>
        <v>0</v>
      </c>
    </row>
    <row r="434" spans="1:20">
      <c r="A434">
        <v>1</v>
      </c>
      <c r="B434" s="1">
        <v>3017</v>
      </c>
      <c r="C434" t="s">
        <v>311</v>
      </c>
      <c r="D434" s="16">
        <v>41751</v>
      </c>
      <c r="E434" t="s">
        <v>539</v>
      </c>
      <c r="F434" s="1">
        <v>2018</v>
      </c>
      <c r="G434" s="15">
        <v>1489.51</v>
      </c>
      <c r="H434" s="15">
        <v>0</v>
      </c>
      <c r="I434" s="2" t="s">
        <v>541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f t="shared" si="15"/>
        <v>1489.51</v>
      </c>
      <c r="T434" s="15">
        <f t="shared" si="16"/>
        <v>0</v>
      </c>
    </row>
    <row r="435" spans="1:20">
      <c r="A435">
        <v>1</v>
      </c>
      <c r="B435" s="1">
        <v>3019</v>
      </c>
      <c r="C435" t="s">
        <v>312</v>
      </c>
      <c r="D435" s="16">
        <v>41751</v>
      </c>
      <c r="E435" t="s">
        <v>539</v>
      </c>
      <c r="F435" s="1">
        <v>2018</v>
      </c>
      <c r="G435" s="15">
        <v>1489.51</v>
      </c>
      <c r="H435" s="15">
        <v>0</v>
      </c>
      <c r="I435" s="2" t="s">
        <v>541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0</v>
      </c>
      <c r="P435" s="15">
        <v>0</v>
      </c>
      <c r="Q435" s="15">
        <v>0</v>
      </c>
      <c r="R435" s="15">
        <v>0</v>
      </c>
      <c r="S435" s="15">
        <f t="shared" si="15"/>
        <v>1489.51</v>
      </c>
      <c r="T435" s="15">
        <f t="shared" si="16"/>
        <v>0</v>
      </c>
    </row>
    <row r="436" spans="1:20">
      <c r="A436">
        <v>1</v>
      </c>
      <c r="B436" s="1">
        <v>3020</v>
      </c>
      <c r="C436" t="s">
        <v>313</v>
      </c>
      <c r="D436" s="16">
        <v>41751</v>
      </c>
      <c r="E436" t="s">
        <v>539</v>
      </c>
      <c r="F436" s="1">
        <v>2009</v>
      </c>
      <c r="G436" s="15">
        <v>1489.51</v>
      </c>
      <c r="H436" s="15">
        <v>0</v>
      </c>
      <c r="I436" s="2" t="s">
        <v>541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f t="shared" si="15"/>
        <v>1489.51</v>
      </c>
      <c r="T436" s="15">
        <f t="shared" si="16"/>
        <v>0</v>
      </c>
    </row>
    <row r="437" spans="1:20">
      <c r="A437">
        <v>18</v>
      </c>
      <c r="B437" s="1">
        <v>3023</v>
      </c>
      <c r="C437" t="s">
        <v>470</v>
      </c>
      <c r="D437" s="16">
        <v>41751</v>
      </c>
      <c r="E437" t="s">
        <v>539</v>
      </c>
      <c r="F437" s="1">
        <v>2037</v>
      </c>
      <c r="G437" s="15">
        <v>3307.6</v>
      </c>
      <c r="H437" s="15">
        <v>0</v>
      </c>
      <c r="I437" s="2" t="s">
        <v>541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5">
        <v>0</v>
      </c>
      <c r="Q437" s="15">
        <v>0</v>
      </c>
      <c r="R437" s="15">
        <v>0</v>
      </c>
      <c r="S437" s="15">
        <f t="shared" si="15"/>
        <v>3307.6</v>
      </c>
      <c r="T437" s="15">
        <f t="shared" si="16"/>
        <v>0</v>
      </c>
    </row>
    <row r="438" spans="1:20">
      <c r="A438">
        <v>53</v>
      </c>
      <c r="B438" s="1">
        <v>3025</v>
      </c>
      <c r="C438" t="s">
        <v>509</v>
      </c>
      <c r="D438" s="16">
        <v>41751</v>
      </c>
      <c r="E438" t="s">
        <v>539</v>
      </c>
      <c r="F438" s="1">
        <v>2037</v>
      </c>
      <c r="G438" s="15">
        <v>3307.6</v>
      </c>
      <c r="H438" s="15">
        <v>0</v>
      </c>
      <c r="I438" s="2" t="s">
        <v>541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f t="shared" si="15"/>
        <v>3307.6</v>
      </c>
      <c r="T438" s="15">
        <f t="shared" si="16"/>
        <v>0</v>
      </c>
    </row>
    <row r="439" spans="1:20">
      <c r="A439">
        <v>1</v>
      </c>
      <c r="B439" s="1">
        <v>3027</v>
      </c>
      <c r="C439" t="s">
        <v>314</v>
      </c>
      <c r="D439" s="16">
        <v>41751</v>
      </c>
      <c r="E439" t="s">
        <v>539</v>
      </c>
      <c r="F439" s="1">
        <v>2037</v>
      </c>
      <c r="G439" s="15">
        <v>3307.6</v>
      </c>
      <c r="H439" s="15">
        <v>0</v>
      </c>
      <c r="I439" s="2" t="s">
        <v>541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5">
        <v>0</v>
      </c>
      <c r="P439" s="15">
        <v>0</v>
      </c>
      <c r="Q439" s="15">
        <v>0</v>
      </c>
      <c r="R439" s="15">
        <v>0</v>
      </c>
      <c r="S439" s="15">
        <f t="shared" si="15"/>
        <v>3307.6</v>
      </c>
      <c r="T439" s="15">
        <f t="shared" si="16"/>
        <v>0</v>
      </c>
    </row>
    <row r="440" spans="1:20">
      <c r="A440">
        <v>1</v>
      </c>
      <c r="B440" s="1">
        <v>3028</v>
      </c>
      <c r="C440" t="s">
        <v>315</v>
      </c>
      <c r="D440" s="16">
        <v>41775</v>
      </c>
      <c r="E440" t="s">
        <v>539</v>
      </c>
      <c r="F440" s="1">
        <v>2036</v>
      </c>
      <c r="G440" s="15">
        <v>4511.3</v>
      </c>
      <c r="H440" s="15">
        <v>0</v>
      </c>
      <c r="I440" s="2" t="s">
        <v>541</v>
      </c>
      <c r="J440" s="15">
        <v>0</v>
      </c>
      <c r="K440" s="15">
        <v>1993.92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f t="shared" si="15"/>
        <v>4511.3</v>
      </c>
      <c r="T440" s="15">
        <f t="shared" si="16"/>
        <v>1993.92</v>
      </c>
    </row>
    <row r="441" spans="1:20">
      <c r="A441">
        <v>51</v>
      </c>
      <c r="B441" s="1">
        <v>3029</v>
      </c>
      <c r="C441" t="s">
        <v>507</v>
      </c>
      <c r="D441" s="16">
        <v>41806</v>
      </c>
      <c r="E441" t="s">
        <v>539</v>
      </c>
      <c r="F441" s="1">
        <v>2037</v>
      </c>
      <c r="G441" s="15">
        <v>3307.6</v>
      </c>
      <c r="H441" s="15">
        <v>0</v>
      </c>
      <c r="I441" s="2" t="s">
        <v>541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f t="shared" si="15"/>
        <v>3307.6</v>
      </c>
      <c r="T441" s="15">
        <f t="shared" si="16"/>
        <v>0</v>
      </c>
    </row>
    <row r="442" spans="1:20">
      <c r="A442">
        <v>1</v>
      </c>
      <c r="B442" s="1">
        <v>3031</v>
      </c>
      <c r="C442" t="s">
        <v>316</v>
      </c>
      <c r="D442" s="16">
        <v>41782</v>
      </c>
      <c r="E442" t="s">
        <v>539</v>
      </c>
      <c r="F442" s="1">
        <v>2034</v>
      </c>
      <c r="G442" s="15">
        <v>5131.2</v>
      </c>
      <c r="H442" s="15">
        <v>0</v>
      </c>
      <c r="I442" s="2" t="s">
        <v>541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f t="shared" si="15"/>
        <v>5131.2</v>
      </c>
      <c r="T442" s="15">
        <f t="shared" si="16"/>
        <v>0</v>
      </c>
    </row>
    <row r="443" spans="1:20">
      <c r="A443">
        <v>2</v>
      </c>
      <c r="B443" s="1">
        <v>3032</v>
      </c>
      <c r="C443" t="s">
        <v>447</v>
      </c>
      <c r="D443" s="16">
        <v>41806</v>
      </c>
      <c r="E443" t="s">
        <v>539</v>
      </c>
      <c r="F443" s="1">
        <v>2037</v>
      </c>
      <c r="G443" s="15">
        <v>3307.6</v>
      </c>
      <c r="H443" s="15">
        <v>0</v>
      </c>
      <c r="I443" s="2" t="s">
        <v>541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5">
        <v>0</v>
      </c>
      <c r="Q443" s="15">
        <v>0</v>
      </c>
      <c r="R443" s="15">
        <v>0</v>
      </c>
      <c r="S443" s="15">
        <f t="shared" si="15"/>
        <v>3307.6</v>
      </c>
      <c r="T443" s="15">
        <f t="shared" si="16"/>
        <v>0</v>
      </c>
    </row>
    <row r="444" spans="1:20">
      <c r="A444">
        <v>1</v>
      </c>
      <c r="B444" s="1">
        <v>3036</v>
      </c>
      <c r="C444" t="s">
        <v>317</v>
      </c>
      <c r="D444" s="16">
        <v>41837</v>
      </c>
      <c r="E444" t="s">
        <v>539</v>
      </c>
      <c r="F444" s="1">
        <v>2018</v>
      </c>
      <c r="G444" s="15">
        <v>1489.51</v>
      </c>
      <c r="H444" s="15">
        <v>0</v>
      </c>
      <c r="I444" s="2" t="s">
        <v>541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f t="shared" si="15"/>
        <v>1489.51</v>
      </c>
      <c r="T444" s="15">
        <f t="shared" si="16"/>
        <v>0</v>
      </c>
    </row>
    <row r="445" spans="1:20">
      <c r="A445">
        <v>1</v>
      </c>
      <c r="B445" s="1">
        <v>3037</v>
      </c>
      <c r="C445" t="s">
        <v>318</v>
      </c>
      <c r="D445" s="16">
        <v>41837</v>
      </c>
      <c r="E445" t="s">
        <v>539</v>
      </c>
      <c r="F445" s="1">
        <v>2001</v>
      </c>
      <c r="G445" s="15">
        <v>1016.16</v>
      </c>
      <c r="H445" s="15">
        <v>0</v>
      </c>
      <c r="I445" s="2" t="s">
        <v>541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15">
        <f t="shared" si="15"/>
        <v>1016.16</v>
      </c>
      <c r="T445" s="15">
        <f t="shared" si="16"/>
        <v>0</v>
      </c>
    </row>
    <row r="446" spans="1:20">
      <c r="A446">
        <v>1</v>
      </c>
      <c r="B446" s="1">
        <v>3039</v>
      </c>
      <c r="C446" t="s">
        <v>319</v>
      </c>
      <c r="D446" s="16">
        <v>41837</v>
      </c>
      <c r="E446" t="s">
        <v>539</v>
      </c>
      <c r="F446" s="1">
        <v>2017</v>
      </c>
      <c r="G446" s="15">
        <v>1489.51</v>
      </c>
      <c r="H446" s="15">
        <v>0</v>
      </c>
      <c r="I446" s="2" t="s">
        <v>541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f t="shared" si="15"/>
        <v>1489.51</v>
      </c>
      <c r="T446" s="15">
        <f t="shared" si="16"/>
        <v>0</v>
      </c>
    </row>
    <row r="447" spans="1:20">
      <c r="A447">
        <v>1</v>
      </c>
      <c r="B447" s="1">
        <v>3040</v>
      </c>
      <c r="C447" t="s">
        <v>320</v>
      </c>
      <c r="D447" s="16">
        <v>41837</v>
      </c>
      <c r="E447" t="s">
        <v>539</v>
      </c>
      <c r="F447" s="1">
        <v>2017</v>
      </c>
      <c r="G447" s="15">
        <v>1489.51</v>
      </c>
      <c r="H447" s="15">
        <v>0</v>
      </c>
      <c r="I447" s="2" t="s">
        <v>541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0</v>
      </c>
      <c r="P447" s="15">
        <v>0</v>
      </c>
      <c r="Q447" s="15">
        <v>0</v>
      </c>
      <c r="R447" s="15">
        <v>0</v>
      </c>
      <c r="S447" s="15">
        <f t="shared" si="15"/>
        <v>1489.51</v>
      </c>
      <c r="T447" s="15">
        <f t="shared" si="16"/>
        <v>0</v>
      </c>
    </row>
    <row r="448" spans="1:20">
      <c r="A448">
        <v>9</v>
      </c>
      <c r="B448" s="1">
        <v>3044</v>
      </c>
      <c r="C448" t="s">
        <v>456</v>
      </c>
      <c r="D448" s="16">
        <v>41871</v>
      </c>
      <c r="E448" t="s">
        <v>539</v>
      </c>
      <c r="F448" s="1">
        <v>2037</v>
      </c>
      <c r="G448" s="15">
        <v>3307.6</v>
      </c>
      <c r="H448" s="15">
        <v>0</v>
      </c>
      <c r="I448" s="2" t="s">
        <v>541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f t="shared" si="15"/>
        <v>3307.6</v>
      </c>
      <c r="T448" s="15">
        <f t="shared" si="16"/>
        <v>0</v>
      </c>
    </row>
    <row r="449" spans="1:20">
      <c r="A449">
        <v>37</v>
      </c>
      <c r="B449" s="1">
        <v>3045</v>
      </c>
      <c r="C449" t="s">
        <v>491</v>
      </c>
      <c r="D449" s="16">
        <v>41871</v>
      </c>
      <c r="E449" t="s">
        <v>539</v>
      </c>
      <c r="F449" s="1">
        <v>2037</v>
      </c>
      <c r="G449" s="15">
        <v>3307.6</v>
      </c>
      <c r="H449" s="15">
        <v>0</v>
      </c>
      <c r="I449" s="2" t="s">
        <v>541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5">
        <v>0</v>
      </c>
      <c r="P449" s="15">
        <v>0</v>
      </c>
      <c r="Q449" s="15">
        <v>0</v>
      </c>
      <c r="R449" s="15">
        <v>0</v>
      </c>
      <c r="S449" s="15">
        <f t="shared" si="15"/>
        <v>3307.6</v>
      </c>
      <c r="T449" s="15">
        <f t="shared" si="16"/>
        <v>0</v>
      </c>
    </row>
    <row r="450" spans="1:20">
      <c r="A450">
        <v>56</v>
      </c>
      <c r="B450" s="1">
        <v>3046</v>
      </c>
      <c r="C450" t="s">
        <v>511</v>
      </c>
      <c r="D450" s="16">
        <v>41871</v>
      </c>
      <c r="E450" t="s">
        <v>539</v>
      </c>
      <c r="F450" s="1">
        <v>2037</v>
      </c>
      <c r="G450" s="15">
        <v>3307.6</v>
      </c>
      <c r="H450" s="15">
        <v>0</v>
      </c>
      <c r="I450" s="2" t="s">
        <v>541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f t="shared" si="15"/>
        <v>3307.6</v>
      </c>
      <c r="T450" s="15">
        <f t="shared" si="16"/>
        <v>0</v>
      </c>
    </row>
    <row r="451" spans="1:20">
      <c r="A451">
        <v>1</v>
      </c>
      <c r="B451" s="1">
        <v>3047</v>
      </c>
      <c r="C451" t="s">
        <v>321</v>
      </c>
      <c r="D451" s="16">
        <v>41871</v>
      </c>
      <c r="E451" t="s">
        <v>539</v>
      </c>
      <c r="F451" s="1">
        <v>2009</v>
      </c>
      <c r="G451" s="15">
        <v>1489.51</v>
      </c>
      <c r="H451" s="15">
        <v>0</v>
      </c>
      <c r="I451" s="2" t="s">
        <v>541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15">
        <f t="shared" si="15"/>
        <v>1489.51</v>
      </c>
      <c r="T451" s="15">
        <f t="shared" si="16"/>
        <v>0</v>
      </c>
    </row>
    <row r="452" spans="1:20">
      <c r="A452">
        <v>1</v>
      </c>
      <c r="B452" s="1">
        <v>3049</v>
      </c>
      <c r="C452" t="s">
        <v>322</v>
      </c>
      <c r="D452" s="16">
        <v>41871</v>
      </c>
      <c r="E452" t="s">
        <v>539</v>
      </c>
      <c r="F452" s="1">
        <v>2030</v>
      </c>
      <c r="G452" s="15">
        <v>2591.58</v>
      </c>
      <c r="H452" s="15">
        <v>0</v>
      </c>
      <c r="I452" s="2" t="s">
        <v>541</v>
      </c>
      <c r="J452" s="15">
        <v>0</v>
      </c>
      <c r="K452" s="15">
        <v>1993.92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f t="shared" si="15"/>
        <v>2591.58</v>
      </c>
      <c r="T452" s="15">
        <f t="shared" si="16"/>
        <v>1993.92</v>
      </c>
    </row>
    <row r="453" spans="1:20">
      <c r="A453">
        <v>1</v>
      </c>
      <c r="B453" s="1">
        <v>3052</v>
      </c>
      <c r="C453" t="s">
        <v>323</v>
      </c>
      <c r="D453" s="16">
        <v>41884</v>
      </c>
      <c r="E453" t="s">
        <v>539</v>
      </c>
      <c r="F453" s="1">
        <v>2035</v>
      </c>
      <c r="G453" s="15">
        <v>4511.3</v>
      </c>
      <c r="H453" s="15">
        <v>0</v>
      </c>
      <c r="I453" s="2" t="s">
        <v>541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15">
        <v>0</v>
      </c>
      <c r="P453" s="15">
        <v>0</v>
      </c>
      <c r="Q453" s="15">
        <v>0</v>
      </c>
      <c r="R453" s="15">
        <v>0</v>
      </c>
      <c r="S453" s="15">
        <f t="shared" si="15"/>
        <v>4511.3</v>
      </c>
      <c r="T453" s="15">
        <f t="shared" si="16"/>
        <v>0</v>
      </c>
    </row>
    <row r="454" spans="1:20">
      <c r="A454">
        <v>50</v>
      </c>
      <c r="B454" s="1">
        <v>3055</v>
      </c>
      <c r="C454" t="s">
        <v>502</v>
      </c>
      <c r="D454" s="16">
        <v>41927</v>
      </c>
      <c r="E454" t="s">
        <v>539</v>
      </c>
      <c r="F454" s="1">
        <v>2037</v>
      </c>
      <c r="G454" s="15">
        <v>3307.6</v>
      </c>
      <c r="H454" s="15">
        <v>0</v>
      </c>
      <c r="I454" s="2" t="s">
        <v>541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f t="shared" si="15"/>
        <v>3307.6</v>
      </c>
      <c r="T454" s="15">
        <f t="shared" si="16"/>
        <v>0</v>
      </c>
    </row>
    <row r="455" spans="1:20">
      <c r="A455">
        <v>1</v>
      </c>
      <c r="B455" s="1">
        <v>3057</v>
      </c>
      <c r="C455" t="s">
        <v>324</v>
      </c>
      <c r="D455" s="16">
        <v>41946</v>
      </c>
      <c r="E455" t="s">
        <v>539</v>
      </c>
      <c r="F455" s="1">
        <v>2018</v>
      </c>
      <c r="G455" s="15">
        <v>1489.51</v>
      </c>
      <c r="H455" s="15">
        <v>0</v>
      </c>
      <c r="I455" s="2" t="s">
        <v>541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f t="shared" ref="S455:S518" si="17">SUM(G455:H455)</f>
        <v>1489.51</v>
      </c>
      <c r="T455" s="15">
        <f t="shared" ref="T455:T518" si="18">SUM(J455:N455)</f>
        <v>0</v>
      </c>
    </row>
    <row r="456" spans="1:20">
      <c r="A456">
        <v>1</v>
      </c>
      <c r="B456" s="1">
        <v>3061</v>
      </c>
      <c r="C456" t="s">
        <v>325</v>
      </c>
      <c r="D456" s="16">
        <v>41974</v>
      </c>
      <c r="E456" t="s">
        <v>539</v>
      </c>
      <c r="F456" s="1">
        <v>2018</v>
      </c>
      <c r="G456" s="15">
        <v>1489.51</v>
      </c>
      <c r="H456" s="15">
        <v>0</v>
      </c>
      <c r="I456" s="2" t="s">
        <v>541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f t="shared" si="17"/>
        <v>1489.51</v>
      </c>
      <c r="T456" s="15">
        <f t="shared" si="18"/>
        <v>0</v>
      </c>
    </row>
    <row r="457" spans="1:20">
      <c r="A457">
        <v>1</v>
      </c>
      <c r="B457" s="1">
        <v>3062</v>
      </c>
      <c r="C457" t="s">
        <v>326</v>
      </c>
      <c r="D457" s="16">
        <v>41976</v>
      </c>
      <c r="E457" t="s">
        <v>539</v>
      </c>
      <c r="F457" s="1">
        <v>2001</v>
      </c>
      <c r="G457" s="15">
        <v>1016.16</v>
      </c>
      <c r="H457" s="15">
        <v>0</v>
      </c>
      <c r="I457" s="2" t="s">
        <v>541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5">
        <v>0</v>
      </c>
      <c r="P457" s="15">
        <v>0</v>
      </c>
      <c r="Q457" s="15">
        <v>0</v>
      </c>
      <c r="R457" s="15">
        <v>0</v>
      </c>
      <c r="S457" s="15">
        <f t="shared" si="17"/>
        <v>1016.16</v>
      </c>
      <c r="T457" s="15">
        <f t="shared" si="18"/>
        <v>0</v>
      </c>
    </row>
    <row r="458" spans="1:20">
      <c r="A458">
        <v>1</v>
      </c>
      <c r="B458" s="1">
        <v>3063</v>
      </c>
      <c r="C458" t="s">
        <v>327</v>
      </c>
      <c r="D458" s="16">
        <v>41978</v>
      </c>
      <c r="E458" t="s">
        <v>539</v>
      </c>
      <c r="F458" s="1">
        <v>2010</v>
      </c>
      <c r="G458" s="15">
        <v>1489.52</v>
      </c>
      <c r="H458" s="15">
        <v>0</v>
      </c>
      <c r="I458" s="2" t="s">
        <v>541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f t="shared" si="17"/>
        <v>1489.52</v>
      </c>
      <c r="T458" s="15">
        <f t="shared" si="18"/>
        <v>0</v>
      </c>
    </row>
    <row r="459" spans="1:20">
      <c r="A459">
        <v>1</v>
      </c>
      <c r="B459" s="1">
        <v>3066</v>
      </c>
      <c r="C459" t="s">
        <v>328</v>
      </c>
      <c r="D459" s="16">
        <v>42009</v>
      </c>
      <c r="E459" t="s">
        <v>539</v>
      </c>
      <c r="F459" s="1">
        <v>2029</v>
      </c>
      <c r="G459" s="15">
        <v>2591.58</v>
      </c>
      <c r="H459" s="15">
        <v>0</v>
      </c>
      <c r="I459" s="2" t="s">
        <v>541</v>
      </c>
      <c r="J459" s="15">
        <v>0</v>
      </c>
      <c r="K459" s="15">
        <v>1107.73</v>
      </c>
      <c r="L459" s="15">
        <v>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f t="shared" si="17"/>
        <v>2591.58</v>
      </c>
      <c r="T459" s="15">
        <f t="shared" si="18"/>
        <v>1107.73</v>
      </c>
    </row>
    <row r="460" spans="1:20">
      <c r="A460">
        <v>1</v>
      </c>
      <c r="B460" s="1">
        <v>3067</v>
      </c>
      <c r="C460" t="s">
        <v>329</v>
      </c>
      <c r="D460" s="16">
        <v>42009</v>
      </c>
      <c r="E460" t="s">
        <v>539</v>
      </c>
      <c r="F460" s="1">
        <v>2009</v>
      </c>
      <c r="G460" s="15">
        <v>1489.51</v>
      </c>
      <c r="H460" s="15">
        <v>0</v>
      </c>
      <c r="I460" s="2" t="s">
        <v>541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f t="shared" si="17"/>
        <v>1489.51</v>
      </c>
      <c r="T460" s="15">
        <f t="shared" si="18"/>
        <v>0</v>
      </c>
    </row>
    <row r="461" spans="1:20">
      <c r="A461">
        <v>31</v>
      </c>
      <c r="B461" s="1">
        <v>3069</v>
      </c>
      <c r="C461" t="s">
        <v>451</v>
      </c>
      <c r="D461" s="16">
        <v>42009</v>
      </c>
      <c r="E461" s="14">
        <v>43843</v>
      </c>
      <c r="F461" s="1">
        <v>2010</v>
      </c>
      <c r="G461" s="15">
        <v>1489.51</v>
      </c>
      <c r="H461" s="15">
        <v>0</v>
      </c>
      <c r="I461" s="2" t="s">
        <v>541</v>
      </c>
      <c r="J461" s="15">
        <v>0</v>
      </c>
      <c r="K461" s="15">
        <v>0</v>
      </c>
      <c r="L461" s="15">
        <v>0</v>
      </c>
      <c r="M461" s="15">
        <v>0</v>
      </c>
      <c r="N461" s="15">
        <v>169.49</v>
      </c>
      <c r="O461" s="15">
        <v>0</v>
      </c>
      <c r="P461" s="15">
        <v>0</v>
      </c>
      <c r="Q461" s="15">
        <v>0</v>
      </c>
      <c r="R461" s="15">
        <v>0</v>
      </c>
      <c r="S461" s="15">
        <f t="shared" si="17"/>
        <v>1489.51</v>
      </c>
      <c r="T461" s="15">
        <f t="shared" si="18"/>
        <v>169.49</v>
      </c>
    </row>
    <row r="462" spans="1:20">
      <c r="A462">
        <v>3</v>
      </c>
      <c r="B462" s="1">
        <v>3069</v>
      </c>
      <c r="C462" t="s">
        <v>451</v>
      </c>
      <c r="D462" s="16">
        <v>42009</v>
      </c>
      <c r="E462" t="s">
        <v>539</v>
      </c>
      <c r="F462" s="1">
        <v>2010</v>
      </c>
      <c r="G462" s="15">
        <v>1489.51</v>
      </c>
      <c r="H462" s="15">
        <v>0</v>
      </c>
      <c r="I462" s="2" t="s">
        <v>541</v>
      </c>
      <c r="J462" s="15">
        <v>0</v>
      </c>
      <c r="K462" s="15">
        <v>0</v>
      </c>
      <c r="L462" s="15">
        <v>0</v>
      </c>
      <c r="M462" s="15">
        <v>0</v>
      </c>
      <c r="N462" s="15">
        <v>169.49</v>
      </c>
      <c r="O462" s="15">
        <v>0</v>
      </c>
      <c r="P462" s="15">
        <v>0</v>
      </c>
      <c r="Q462" s="15">
        <v>0</v>
      </c>
      <c r="R462" s="15">
        <v>0</v>
      </c>
      <c r="S462" s="15">
        <f t="shared" si="17"/>
        <v>1489.51</v>
      </c>
      <c r="T462" s="15">
        <f t="shared" si="18"/>
        <v>169.49</v>
      </c>
    </row>
    <row r="463" spans="1:20">
      <c r="A463">
        <v>1</v>
      </c>
      <c r="B463" s="1">
        <v>3080</v>
      </c>
      <c r="C463" t="s">
        <v>330</v>
      </c>
      <c r="D463" s="16">
        <v>42016</v>
      </c>
      <c r="E463" t="s">
        <v>539</v>
      </c>
      <c r="F463" s="1">
        <v>2026</v>
      </c>
      <c r="G463" s="15">
        <v>2591.58</v>
      </c>
      <c r="H463" s="15">
        <v>0</v>
      </c>
      <c r="I463" s="2" t="s">
        <v>541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f t="shared" si="17"/>
        <v>2591.58</v>
      </c>
      <c r="T463" s="15">
        <f t="shared" si="18"/>
        <v>0</v>
      </c>
    </row>
    <row r="464" spans="1:20">
      <c r="A464">
        <v>1</v>
      </c>
      <c r="B464" s="1">
        <v>3084</v>
      </c>
      <c r="C464" t="s">
        <v>332</v>
      </c>
      <c r="D464" s="16">
        <v>42026</v>
      </c>
      <c r="E464" t="s">
        <v>539</v>
      </c>
      <c r="F464" s="1">
        <v>2018</v>
      </c>
      <c r="G464" s="15">
        <v>1489.51</v>
      </c>
      <c r="H464" s="15">
        <v>0</v>
      </c>
      <c r="I464" s="2" t="s">
        <v>541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f t="shared" si="17"/>
        <v>1489.51</v>
      </c>
      <c r="T464" s="15">
        <f t="shared" si="18"/>
        <v>0</v>
      </c>
    </row>
    <row r="465" spans="1:20">
      <c r="A465">
        <v>1</v>
      </c>
      <c r="B465" s="1">
        <v>3085</v>
      </c>
      <c r="C465" t="s">
        <v>333</v>
      </c>
      <c r="D465" s="16">
        <v>42026</v>
      </c>
      <c r="E465" t="s">
        <v>539</v>
      </c>
      <c r="F465" s="1">
        <v>2018</v>
      </c>
      <c r="G465" s="15">
        <v>1489.51</v>
      </c>
      <c r="H465" s="15">
        <v>0</v>
      </c>
      <c r="I465" s="2" t="s">
        <v>541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f t="shared" si="17"/>
        <v>1489.51</v>
      </c>
      <c r="T465" s="15">
        <f t="shared" si="18"/>
        <v>0</v>
      </c>
    </row>
    <row r="466" spans="1:20">
      <c r="A466">
        <v>3</v>
      </c>
      <c r="B466" s="1">
        <v>3086</v>
      </c>
      <c r="C466" t="s">
        <v>452</v>
      </c>
      <c r="D466" s="16">
        <v>42030</v>
      </c>
      <c r="E466" t="s">
        <v>539</v>
      </c>
      <c r="F466" s="1">
        <v>2037</v>
      </c>
      <c r="G466" s="15">
        <v>3307.6</v>
      </c>
      <c r="H466" s="15">
        <v>0</v>
      </c>
      <c r="I466" s="2" t="s">
        <v>541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f t="shared" si="17"/>
        <v>3307.6</v>
      </c>
      <c r="T466" s="15">
        <f t="shared" si="18"/>
        <v>0</v>
      </c>
    </row>
    <row r="467" spans="1:20">
      <c r="A467">
        <v>1</v>
      </c>
      <c r="B467" s="1">
        <v>3112</v>
      </c>
      <c r="C467" t="s">
        <v>335</v>
      </c>
      <c r="D467" s="16">
        <v>42065</v>
      </c>
      <c r="E467" t="s">
        <v>539</v>
      </c>
      <c r="F467" s="1">
        <v>2013</v>
      </c>
      <c r="G467" s="15">
        <v>1489.51</v>
      </c>
      <c r="H467" s="15">
        <v>0</v>
      </c>
      <c r="I467" s="2" t="s">
        <v>541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f t="shared" si="17"/>
        <v>1489.51</v>
      </c>
      <c r="T467" s="15">
        <f t="shared" si="18"/>
        <v>0</v>
      </c>
    </row>
    <row r="468" spans="1:20">
      <c r="A468">
        <v>1</v>
      </c>
      <c r="B468" s="1">
        <v>3113</v>
      </c>
      <c r="C468" t="s">
        <v>336</v>
      </c>
      <c r="D468" s="16">
        <v>42065</v>
      </c>
      <c r="E468" t="s">
        <v>539</v>
      </c>
      <c r="F468" s="1">
        <v>2010</v>
      </c>
      <c r="G468" s="15">
        <v>1489.51</v>
      </c>
      <c r="H468" s="15">
        <v>0</v>
      </c>
      <c r="I468" s="2" t="s">
        <v>541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f t="shared" si="17"/>
        <v>1489.51</v>
      </c>
      <c r="T468" s="15">
        <f t="shared" si="18"/>
        <v>0</v>
      </c>
    </row>
    <row r="469" spans="1:20">
      <c r="A469">
        <v>1</v>
      </c>
      <c r="B469" s="1">
        <v>3132</v>
      </c>
      <c r="C469" t="s">
        <v>337</v>
      </c>
      <c r="D469" s="16">
        <v>42100</v>
      </c>
      <c r="E469" t="s">
        <v>539</v>
      </c>
      <c r="F469" s="1">
        <v>2009</v>
      </c>
      <c r="G469" s="15">
        <v>1489.51</v>
      </c>
      <c r="H469" s="15">
        <v>0</v>
      </c>
      <c r="I469" s="2" t="s">
        <v>541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5">
        <v>0</v>
      </c>
      <c r="Q469" s="15">
        <v>0</v>
      </c>
      <c r="R469" s="15">
        <v>0</v>
      </c>
      <c r="S469" s="15">
        <f t="shared" si="17"/>
        <v>1489.51</v>
      </c>
      <c r="T469" s="15">
        <f t="shared" si="18"/>
        <v>0</v>
      </c>
    </row>
    <row r="470" spans="1:20">
      <c r="A470">
        <v>1</v>
      </c>
      <c r="B470" s="1">
        <v>3134</v>
      </c>
      <c r="C470" t="s">
        <v>338</v>
      </c>
      <c r="D470" s="16">
        <v>42100</v>
      </c>
      <c r="E470" t="s">
        <v>539</v>
      </c>
      <c r="F470" s="1">
        <v>2018</v>
      </c>
      <c r="G470" s="15">
        <v>1489.51</v>
      </c>
      <c r="H470" s="15">
        <v>0</v>
      </c>
      <c r="I470" s="2" t="s">
        <v>541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f t="shared" si="17"/>
        <v>1489.51</v>
      </c>
      <c r="T470" s="15">
        <f t="shared" si="18"/>
        <v>0</v>
      </c>
    </row>
    <row r="471" spans="1:20">
      <c r="A471">
        <v>1</v>
      </c>
      <c r="B471" s="1">
        <v>3135</v>
      </c>
      <c r="C471" t="s">
        <v>339</v>
      </c>
      <c r="D471" s="16">
        <v>42107</v>
      </c>
      <c r="E471" t="s">
        <v>539</v>
      </c>
      <c r="F471" s="1">
        <v>2028</v>
      </c>
      <c r="G471" s="15">
        <v>2591.58</v>
      </c>
      <c r="H471" s="15">
        <v>0</v>
      </c>
      <c r="I471" s="2" t="s">
        <v>541</v>
      </c>
      <c r="J471" s="15">
        <v>0</v>
      </c>
      <c r="K471" s="15">
        <v>1993.92</v>
      </c>
      <c r="L471" s="15">
        <v>0</v>
      </c>
      <c r="M471" s="15">
        <v>0</v>
      </c>
      <c r="N471" s="15">
        <v>0</v>
      </c>
      <c r="O471" s="15">
        <v>0</v>
      </c>
      <c r="P471" s="15">
        <v>0</v>
      </c>
      <c r="Q471" s="15">
        <v>0</v>
      </c>
      <c r="R471" s="15">
        <v>0</v>
      </c>
      <c r="S471" s="15">
        <f t="shared" si="17"/>
        <v>2591.58</v>
      </c>
      <c r="T471" s="15">
        <f t="shared" si="18"/>
        <v>1993.92</v>
      </c>
    </row>
    <row r="472" spans="1:20">
      <c r="A472">
        <v>1</v>
      </c>
      <c r="B472" s="1">
        <v>3136</v>
      </c>
      <c r="C472" t="s">
        <v>340</v>
      </c>
      <c r="D472" s="16">
        <v>42107</v>
      </c>
      <c r="E472" t="s">
        <v>539</v>
      </c>
      <c r="F472" s="1">
        <v>2016</v>
      </c>
      <c r="G472" s="15">
        <v>1489.51</v>
      </c>
      <c r="H472" s="15">
        <v>0</v>
      </c>
      <c r="I472" s="2" t="s">
        <v>541</v>
      </c>
      <c r="J472" s="15">
        <v>0</v>
      </c>
      <c r="K472" s="15">
        <v>1107.73</v>
      </c>
      <c r="L472" s="15">
        <v>0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f t="shared" si="17"/>
        <v>1489.51</v>
      </c>
      <c r="T472" s="15">
        <f t="shared" si="18"/>
        <v>1107.73</v>
      </c>
    </row>
    <row r="473" spans="1:20">
      <c r="A473">
        <v>1</v>
      </c>
      <c r="B473" s="1">
        <v>3137</v>
      </c>
      <c r="C473" t="s">
        <v>341</v>
      </c>
      <c r="D473" s="16">
        <v>42107</v>
      </c>
      <c r="E473" t="s">
        <v>539</v>
      </c>
      <c r="F473" s="1">
        <v>2009</v>
      </c>
      <c r="G473" s="15">
        <v>1489.51</v>
      </c>
      <c r="H473" s="15">
        <v>0</v>
      </c>
      <c r="I473" s="2" t="s">
        <v>541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5">
        <v>0</v>
      </c>
      <c r="P473" s="15">
        <v>0</v>
      </c>
      <c r="Q473" s="15">
        <v>0</v>
      </c>
      <c r="R473" s="15">
        <v>0</v>
      </c>
      <c r="S473" s="15">
        <f t="shared" si="17"/>
        <v>1489.51</v>
      </c>
      <c r="T473" s="15">
        <f t="shared" si="18"/>
        <v>0</v>
      </c>
    </row>
    <row r="474" spans="1:20">
      <c r="A474">
        <v>1</v>
      </c>
      <c r="B474" s="1">
        <v>3138</v>
      </c>
      <c r="C474" t="s">
        <v>342</v>
      </c>
      <c r="D474" s="16">
        <v>42107</v>
      </c>
      <c r="E474" t="s">
        <v>539</v>
      </c>
      <c r="F474" s="1">
        <v>2018</v>
      </c>
      <c r="G474" s="15">
        <v>1489.51</v>
      </c>
      <c r="H474" s="15">
        <v>0</v>
      </c>
      <c r="I474" s="2" t="s">
        <v>541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f t="shared" si="17"/>
        <v>1489.51</v>
      </c>
      <c r="T474" s="15">
        <f t="shared" si="18"/>
        <v>0</v>
      </c>
    </row>
    <row r="475" spans="1:20">
      <c r="A475">
        <v>1</v>
      </c>
      <c r="B475" s="1">
        <v>3139</v>
      </c>
      <c r="C475" t="s">
        <v>343</v>
      </c>
      <c r="D475" s="16">
        <v>42107</v>
      </c>
      <c r="E475" t="s">
        <v>539</v>
      </c>
      <c r="F475" s="1">
        <v>2018</v>
      </c>
      <c r="G475" s="15">
        <v>1489.51</v>
      </c>
      <c r="H475" s="15">
        <v>0</v>
      </c>
      <c r="I475" s="2" t="s">
        <v>541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f t="shared" si="17"/>
        <v>1489.51</v>
      </c>
      <c r="T475" s="15">
        <f t="shared" si="18"/>
        <v>0</v>
      </c>
    </row>
    <row r="476" spans="1:20">
      <c r="A476">
        <v>1</v>
      </c>
      <c r="B476" s="1">
        <v>3141</v>
      </c>
      <c r="C476" t="s">
        <v>344</v>
      </c>
      <c r="D476" s="16">
        <v>42110</v>
      </c>
      <c r="E476" t="s">
        <v>539</v>
      </c>
      <c r="F476" s="1">
        <v>2009</v>
      </c>
      <c r="G476" s="15">
        <v>1489.51</v>
      </c>
      <c r="H476" s="15">
        <v>0</v>
      </c>
      <c r="I476" s="2" t="s">
        <v>541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f t="shared" si="17"/>
        <v>1489.51</v>
      </c>
      <c r="T476" s="15">
        <f t="shared" si="18"/>
        <v>0</v>
      </c>
    </row>
    <row r="477" spans="1:20">
      <c r="A477">
        <v>1</v>
      </c>
      <c r="B477" s="1">
        <v>3147</v>
      </c>
      <c r="C477" t="s">
        <v>345</v>
      </c>
      <c r="D477" s="16">
        <v>42128</v>
      </c>
      <c r="E477" t="s">
        <v>539</v>
      </c>
      <c r="F477" s="1">
        <v>2003</v>
      </c>
      <c r="G477" s="15">
        <v>1016.16</v>
      </c>
      <c r="H477" s="15">
        <v>0</v>
      </c>
      <c r="I477" s="2" t="s">
        <v>541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f t="shared" si="17"/>
        <v>1016.16</v>
      </c>
      <c r="T477" s="15">
        <f t="shared" si="18"/>
        <v>0</v>
      </c>
    </row>
    <row r="478" spans="1:20">
      <c r="A478">
        <v>1</v>
      </c>
      <c r="B478" s="1">
        <v>3150</v>
      </c>
      <c r="C478" t="s">
        <v>346</v>
      </c>
      <c r="D478" s="16">
        <v>42128</v>
      </c>
      <c r="E478" t="s">
        <v>539</v>
      </c>
      <c r="F478" s="1">
        <v>2003</v>
      </c>
      <c r="G478" s="15">
        <v>1016.16</v>
      </c>
      <c r="H478" s="15">
        <v>0</v>
      </c>
      <c r="I478" s="2" t="s">
        <v>541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f t="shared" si="17"/>
        <v>1016.16</v>
      </c>
      <c r="T478" s="15">
        <f t="shared" si="18"/>
        <v>0</v>
      </c>
    </row>
    <row r="479" spans="1:20">
      <c r="A479">
        <v>1</v>
      </c>
      <c r="B479" s="1">
        <v>3152</v>
      </c>
      <c r="C479" t="s">
        <v>347</v>
      </c>
      <c r="D479" s="16">
        <v>42128</v>
      </c>
      <c r="E479" t="s">
        <v>539</v>
      </c>
      <c r="F479" s="1">
        <v>2003</v>
      </c>
      <c r="G479" s="15">
        <v>1016.16</v>
      </c>
      <c r="H479" s="15">
        <v>0</v>
      </c>
      <c r="I479" s="2" t="s">
        <v>541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f t="shared" si="17"/>
        <v>1016.16</v>
      </c>
      <c r="T479" s="15">
        <f t="shared" si="18"/>
        <v>0</v>
      </c>
    </row>
    <row r="480" spans="1:20">
      <c r="A480">
        <v>1</v>
      </c>
      <c r="B480" s="1">
        <v>3154</v>
      </c>
      <c r="C480" t="s">
        <v>348</v>
      </c>
      <c r="D480" s="16">
        <v>42128</v>
      </c>
      <c r="E480" t="s">
        <v>539</v>
      </c>
      <c r="F480" s="1">
        <v>2003</v>
      </c>
      <c r="G480" s="15">
        <v>1016.16</v>
      </c>
      <c r="H480" s="15">
        <v>0</v>
      </c>
      <c r="I480" s="2" t="s">
        <v>541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f t="shared" si="17"/>
        <v>1016.16</v>
      </c>
      <c r="T480" s="15">
        <f t="shared" si="18"/>
        <v>0</v>
      </c>
    </row>
    <row r="481" spans="1:20">
      <c r="A481">
        <v>1</v>
      </c>
      <c r="B481" s="1">
        <v>3155</v>
      </c>
      <c r="C481" t="s">
        <v>349</v>
      </c>
      <c r="D481" s="16">
        <v>42128</v>
      </c>
      <c r="E481" t="s">
        <v>539</v>
      </c>
      <c r="F481" s="1">
        <v>2036</v>
      </c>
      <c r="G481" s="15">
        <v>4511.3</v>
      </c>
      <c r="H481" s="15">
        <v>0</v>
      </c>
      <c r="I481" s="2" t="s">
        <v>541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0</v>
      </c>
      <c r="R481" s="15">
        <v>0</v>
      </c>
      <c r="S481" s="15">
        <f t="shared" si="17"/>
        <v>4511.3</v>
      </c>
      <c r="T481" s="15">
        <f t="shared" si="18"/>
        <v>0</v>
      </c>
    </row>
    <row r="482" spans="1:20">
      <c r="A482">
        <v>1</v>
      </c>
      <c r="B482" s="1">
        <v>3156</v>
      </c>
      <c r="C482" t="s">
        <v>350</v>
      </c>
      <c r="D482" s="16">
        <v>42128</v>
      </c>
      <c r="E482" t="s">
        <v>539</v>
      </c>
      <c r="F482" s="1">
        <v>2003</v>
      </c>
      <c r="G482" s="15">
        <v>1016.16</v>
      </c>
      <c r="H482" s="15">
        <v>0</v>
      </c>
      <c r="I482" s="2" t="s">
        <v>541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f t="shared" si="17"/>
        <v>1016.16</v>
      </c>
      <c r="T482" s="15">
        <f t="shared" si="18"/>
        <v>0</v>
      </c>
    </row>
    <row r="483" spans="1:20">
      <c r="A483">
        <v>1</v>
      </c>
      <c r="B483" s="1">
        <v>3158</v>
      </c>
      <c r="C483" t="s">
        <v>351</v>
      </c>
      <c r="D483" s="16">
        <v>42128</v>
      </c>
      <c r="E483" t="s">
        <v>539</v>
      </c>
      <c r="F483" s="1">
        <v>2035</v>
      </c>
      <c r="G483" s="15">
        <v>4511.3</v>
      </c>
      <c r="H483" s="15">
        <v>0</v>
      </c>
      <c r="I483" s="2" t="s">
        <v>541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f t="shared" si="17"/>
        <v>4511.3</v>
      </c>
      <c r="T483" s="15">
        <f t="shared" si="18"/>
        <v>0</v>
      </c>
    </row>
    <row r="484" spans="1:20">
      <c r="A484">
        <v>1</v>
      </c>
      <c r="B484" s="1">
        <v>3159</v>
      </c>
      <c r="C484" t="s">
        <v>352</v>
      </c>
      <c r="D484" s="16">
        <v>42128</v>
      </c>
      <c r="E484" t="s">
        <v>539</v>
      </c>
      <c r="F484" s="1">
        <v>2018</v>
      </c>
      <c r="G484" s="15">
        <v>1489.51</v>
      </c>
      <c r="H484" s="15">
        <v>0</v>
      </c>
      <c r="I484" s="2" t="s">
        <v>541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f t="shared" si="17"/>
        <v>1489.51</v>
      </c>
      <c r="T484" s="15">
        <f t="shared" si="18"/>
        <v>0</v>
      </c>
    </row>
    <row r="485" spans="1:20">
      <c r="A485">
        <v>1</v>
      </c>
      <c r="B485" s="1">
        <v>3160</v>
      </c>
      <c r="C485" t="s">
        <v>353</v>
      </c>
      <c r="D485" s="16">
        <v>42128</v>
      </c>
      <c r="E485" t="s">
        <v>539</v>
      </c>
      <c r="F485" s="1">
        <v>2018</v>
      </c>
      <c r="G485" s="15">
        <v>1489.51</v>
      </c>
      <c r="H485" s="15">
        <v>0</v>
      </c>
      <c r="I485" s="2" t="s">
        <v>541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f t="shared" si="17"/>
        <v>1489.51</v>
      </c>
      <c r="T485" s="15">
        <f t="shared" si="18"/>
        <v>0</v>
      </c>
    </row>
    <row r="486" spans="1:20">
      <c r="A486">
        <v>1</v>
      </c>
      <c r="B486" s="1">
        <v>3164</v>
      </c>
      <c r="C486" t="s">
        <v>354</v>
      </c>
      <c r="D486" s="16">
        <v>42128</v>
      </c>
      <c r="E486" t="s">
        <v>539</v>
      </c>
      <c r="F486" s="1">
        <v>2018</v>
      </c>
      <c r="G486" s="15">
        <v>1489.51</v>
      </c>
      <c r="H486" s="15">
        <v>0</v>
      </c>
      <c r="I486" s="2" t="s">
        <v>541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f t="shared" si="17"/>
        <v>1489.51</v>
      </c>
      <c r="T486" s="15">
        <f t="shared" si="18"/>
        <v>0</v>
      </c>
    </row>
    <row r="487" spans="1:20">
      <c r="A487">
        <v>1</v>
      </c>
      <c r="B487" s="1">
        <v>3165</v>
      </c>
      <c r="C487" t="s">
        <v>355</v>
      </c>
      <c r="D487" s="16">
        <v>42128</v>
      </c>
      <c r="E487" t="s">
        <v>539</v>
      </c>
      <c r="F487" s="1">
        <v>2018</v>
      </c>
      <c r="G487" s="15">
        <v>1489.51</v>
      </c>
      <c r="H487" s="15">
        <v>0</v>
      </c>
      <c r="I487" s="2" t="s">
        <v>541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f t="shared" si="17"/>
        <v>1489.51</v>
      </c>
      <c r="T487" s="15">
        <f t="shared" si="18"/>
        <v>0</v>
      </c>
    </row>
    <row r="488" spans="1:20">
      <c r="A488">
        <v>1</v>
      </c>
      <c r="B488" s="1">
        <v>3167</v>
      </c>
      <c r="C488" t="s">
        <v>356</v>
      </c>
      <c r="D488" s="16">
        <v>42128</v>
      </c>
      <c r="E488" t="s">
        <v>539</v>
      </c>
      <c r="F488" s="1">
        <v>2035</v>
      </c>
      <c r="G488" s="15">
        <v>4511.3</v>
      </c>
      <c r="H488" s="15">
        <v>0</v>
      </c>
      <c r="I488" s="2" t="s">
        <v>541</v>
      </c>
      <c r="J488" s="15">
        <v>0</v>
      </c>
      <c r="K488" s="15">
        <v>1993.92</v>
      </c>
      <c r="L488" s="15">
        <v>0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f t="shared" si="17"/>
        <v>4511.3</v>
      </c>
      <c r="T488" s="15">
        <f t="shared" si="18"/>
        <v>1993.92</v>
      </c>
    </row>
    <row r="489" spans="1:20">
      <c r="A489">
        <v>1</v>
      </c>
      <c r="B489" s="1">
        <v>3169</v>
      </c>
      <c r="C489" t="s">
        <v>357</v>
      </c>
      <c r="D489" s="16">
        <v>42128</v>
      </c>
      <c r="E489" t="s">
        <v>539</v>
      </c>
      <c r="F489" s="1">
        <v>2003</v>
      </c>
      <c r="G489" s="15">
        <v>1016.16</v>
      </c>
      <c r="H489" s="15">
        <v>0</v>
      </c>
      <c r="I489" s="2" t="s">
        <v>541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f t="shared" si="17"/>
        <v>1016.16</v>
      </c>
      <c r="T489" s="15">
        <f t="shared" si="18"/>
        <v>0</v>
      </c>
    </row>
    <row r="490" spans="1:20">
      <c r="A490">
        <v>1</v>
      </c>
      <c r="B490" s="1">
        <v>3171</v>
      </c>
      <c r="C490" t="s">
        <v>358</v>
      </c>
      <c r="D490" s="16">
        <v>42128</v>
      </c>
      <c r="E490" t="s">
        <v>539</v>
      </c>
      <c r="F490" s="1">
        <v>2018</v>
      </c>
      <c r="G490" s="15">
        <v>1489.51</v>
      </c>
      <c r="H490" s="15">
        <v>0</v>
      </c>
      <c r="I490" s="2" t="s">
        <v>541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f t="shared" si="17"/>
        <v>1489.51</v>
      </c>
      <c r="T490" s="15">
        <f t="shared" si="18"/>
        <v>0</v>
      </c>
    </row>
    <row r="491" spans="1:20">
      <c r="A491">
        <v>1</v>
      </c>
      <c r="B491" s="1">
        <v>3172</v>
      </c>
      <c r="C491" t="s">
        <v>359</v>
      </c>
      <c r="D491" s="16">
        <v>42128</v>
      </c>
      <c r="E491" t="s">
        <v>539</v>
      </c>
      <c r="F491" s="1">
        <v>2003</v>
      </c>
      <c r="G491" s="15">
        <v>1016.16</v>
      </c>
      <c r="H491" s="15">
        <v>0</v>
      </c>
      <c r="I491" s="2" t="s">
        <v>541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15">
        <v>0</v>
      </c>
      <c r="Q491" s="15">
        <v>0</v>
      </c>
      <c r="R491" s="15">
        <v>0</v>
      </c>
      <c r="S491" s="15">
        <f t="shared" si="17"/>
        <v>1016.16</v>
      </c>
      <c r="T491" s="15">
        <f t="shared" si="18"/>
        <v>0</v>
      </c>
    </row>
    <row r="492" spans="1:20">
      <c r="A492">
        <v>1</v>
      </c>
      <c r="B492" s="1">
        <v>3173</v>
      </c>
      <c r="C492" t="s">
        <v>360</v>
      </c>
      <c r="D492" s="16">
        <v>42128</v>
      </c>
      <c r="E492" t="s">
        <v>539</v>
      </c>
      <c r="F492" s="1">
        <v>2001</v>
      </c>
      <c r="G492" s="15">
        <v>1016.16</v>
      </c>
      <c r="H492" s="15">
        <v>0</v>
      </c>
      <c r="I492" s="2" t="s">
        <v>541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5">
        <v>0</v>
      </c>
      <c r="P492" s="15">
        <v>0</v>
      </c>
      <c r="Q492" s="15">
        <v>0</v>
      </c>
      <c r="R492" s="15">
        <v>0</v>
      </c>
      <c r="S492" s="15">
        <f t="shared" si="17"/>
        <v>1016.16</v>
      </c>
      <c r="T492" s="15">
        <f t="shared" si="18"/>
        <v>0</v>
      </c>
    </row>
    <row r="493" spans="1:20">
      <c r="A493">
        <v>1</v>
      </c>
      <c r="B493" s="1">
        <v>3174</v>
      </c>
      <c r="C493" t="s">
        <v>361</v>
      </c>
      <c r="D493" s="16">
        <v>42128</v>
      </c>
      <c r="E493" t="s">
        <v>539</v>
      </c>
      <c r="F493" s="1">
        <v>2035</v>
      </c>
      <c r="G493" s="15">
        <v>4511.3</v>
      </c>
      <c r="H493" s="15">
        <v>0</v>
      </c>
      <c r="I493" s="2" t="s">
        <v>541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5">
        <v>0</v>
      </c>
      <c r="P493" s="15">
        <v>0</v>
      </c>
      <c r="Q493" s="15">
        <v>0</v>
      </c>
      <c r="R493" s="15">
        <v>0</v>
      </c>
      <c r="S493" s="15">
        <f t="shared" si="17"/>
        <v>4511.3</v>
      </c>
      <c r="T493" s="15">
        <f t="shared" si="18"/>
        <v>0</v>
      </c>
    </row>
    <row r="494" spans="1:20">
      <c r="A494">
        <v>1</v>
      </c>
      <c r="B494" s="1">
        <v>3175</v>
      </c>
      <c r="C494" t="s">
        <v>362</v>
      </c>
      <c r="D494" s="16">
        <v>42128</v>
      </c>
      <c r="E494" t="s">
        <v>539</v>
      </c>
      <c r="F494" s="1">
        <v>2035</v>
      </c>
      <c r="G494" s="15">
        <v>4511.3</v>
      </c>
      <c r="H494" s="15">
        <v>0</v>
      </c>
      <c r="I494" s="2" t="s">
        <v>541</v>
      </c>
      <c r="J494" s="15">
        <v>0</v>
      </c>
      <c r="K494" s="15">
        <v>1993.92</v>
      </c>
      <c r="L494" s="15">
        <v>0</v>
      </c>
      <c r="M494" s="15">
        <v>0</v>
      </c>
      <c r="N494" s="15">
        <v>0</v>
      </c>
      <c r="O494" s="15">
        <v>0</v>
      </c>
      <c r="P494" s="15">
        <v>0</v>
      </c>
      <c r="Q494" s="15">
        <v>0</v>
      </c>
      <c r="R494" s="15">
        <v>0</v>
      </c>
      <c r="S494" s="15">
        <f t="shared" si="17"/>
        <v>4511.3</v>
      </c>
      <c r="T494" s="15">
        <f t="shared" si="18"/>
        <v>1993.92</v>
      </c>
    </row>
    <row r="495" spans="1:20">
      <c r="A495">
        <v>1</v>
      </c>
      <c r="B495" s="1">
        <v>3177</v>
      </c>
      <c r="C495" t="s">
        <v>363</v>
      </c>
      <c r="D495" s="16">
        <v>42135</v>
      </c>
      <c r="E495" t="s">
        <v>539</v>
      </c>
      <c r="F495" s="1">
        <v>2036</v>
      </c>
      <c r="G495" s="15">
        <v>4511.3</v>
      </c>
      <c r="H495" s="15">
        <v>0</v>
      </c>
      <c r="I495" s="2" t="s">
        <v>541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f t="shared" si="17"/>
        <v>4511.3</v>
      </c>
      <c r="T495" s="15">
        <f t="shared" si="18"/>
        <v>0</v>
      </c>
    </row>
    <row r="496" spans="1:20">
      <c r="A496">
        <v>1</v>
      </c>
      <c r="B496" s="1">
        <v>3178</v>
      </c>
      <c r="C496" t="s">
        <v>364</v>
      </c>
      <c r="D496" s="16">
        <v>42142</v>
      </c>
      <c r="E496" t="s">
        <v>539</v>
      </c>
      <c r="F496" s="1">
        <v>2036</v>
      </c>
      <c r="G496" s="15">
        <v>4511.3</v>
      </c>
      <c r="H496" s="15">
        <v>0</v>
      </c>
      <c r="I496" s="2" t="s">
        <v>541</v>
      </c>
      <c r="J496" s="15">
        <v>0</v>
      </c>
      <c r="K496" s="15">
        <v>1993.92</v>
      </c>
      <c r="L496" s="15">
        <v>0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f t="shared" si="17"/>
        <v>4511.3</v>
      </c>
      <c r="T496" s="15">
        <f t="shared" si="18"/>
        <v>1993.92</v>
      </c>
    </row>
    <row r="497" spans="1:20">
      <c r="A497">
        <v>1</v>
      </c>
      <c r="B497" s="1">
        <v>3180</v>
      </c>
      <c r="C497" t="s">
        <v>365</v>
      </c>
      <c r="D497" s="16">
        <v>42156</v>
      </c>
      <c r="E497" t="s">
        <v>539</v>
      </c>
      <c r="F497" s="1">
        <v>2036</v>
      </c>
      <c r="G497" s="15">
        <v>4511.3</v>
      </c>
      <c r="H497" s="15">
        <v>0</v>
      </c>
      <c r="I497" s="2" t="s">
        <v>541</v>
      </c>
      <c r="J497" s="15">
        <v>0</v>
      </c>
      <c r="K497" s="15">
        <v>1993.92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</v>
      </c>
      <c r="S497" s="15">
        <f t="shared" si="17"/>
        <v>4511.3</v>
      </c>
      <c r="T497" s="15">
        <f t="shared" si="18"/>
        <v>1993.92</v>
      </c>
    </row>
    <row r="498" spans="1:20">
      <c r="A498">
        <v>1</v>
      </c>
      <c r="B498" s="1">
        <v>3182</v>
      </c>
      <c r="C498" t="s">
        <v>366</v>
      </c>
      <c r="D498" s="16">
        <v>42186</v>
      </c>
      <c r="E498" t="s">
        <v>539</v>
      </c>
      <c r="F498" s="1">
        <v>2018</v>
      </c>
      <c r="G498" s="15">
        <v>1489.51</v>
      </c>
      <c r="H498" s="15">
        <v>0</v>
      </c>
      <c r="I498" s="2" t="s">
        <v>541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f t="shared" si="17"/>
        <v>1489.51</v>
      </c>
      <c r="T498" s="15">
        <f t="shared" si="18"/>
        <v>0</v>
      </c>
    </row>
    <row r="499" spans="1:20">
      <c r="A499">
        <v>1</v>
      </c>
      <c r="B499" s="1">
        <v>3183</v>
      </c>
      <c r="C499" t="s">
        <v>367</v>
      </c>
      <c r="D499" s="16">
        <v>42192</v>
      </c>
      <c r="E499" t="s">
        <v>539</v>
      </c>
      <c r="F499" s="1">
        <v>2012</v>
      </c>
      <c r="G499" s="15">
        <v>1489.51</v>
      </c>
      <c r="H499" s="15">
        <v>0</v>
      </c>
      <c r="I499" s="2" t="s">
        <v>541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f t="shared" si="17"/>
        <v>1489.51</v>
      </c>
      <c r="T499" s="15">
        <f t="shared" si="18"/>
        <v>0</v>
      </c>
    </row>
    <row r="500" spans="1:20">
      <c r="A500">
        <v>1</v>
      </c>
      <c r="B500" s="1">
        <v>3193</v>
      </c>
      <c r="C500" t="s">
        <v>368</v>
      </c>
      <c r="D500" s="16">
        <v>42219</v>
      </c>
      <c r="E500" t="s">
        <v>539</v>
      </c>
      <c r="F500" s="1">
        <v>2009</v>
      </c>
      <c r="G500" s="15">
        <v>1489.51</v>
      </c>
      <c r="H500" s="15">
        <v>0</v>
      </c>
      <c r="I500" s="2" t="s">
        <v>541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f t="shared" si="17"/>
        <v>1489.51</v>
      </c>
      <c r="T500" s="15">
        <f t="shared" si="18"/>
        <v>0</v>
      </c>
    </row>
    <row r="501" spans="1:20">
      <c r="A501">
        <v>55</v>
      </c>
      <c r="B501" s="1">
        <v>3228</v>
      </c>
      <c r="C501" t="s">
        <v>510</v>
      </c>
      <c r="D501" s="16">
        <v>42706</v>
      </c>
      <c r="E501" t="s">
        <v>539</v>
      </c>
      <c r="F501" s="1">
        <v>2010</v>
      </c>
      <c r="G501" s="15">
        <v>1489.51</v>
      </c>
      <c r="H501" s="15">
        <v>0</v>
      </c>
      <c r="I501" s="2" t="s">
        <v>541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5">
        <v>0</v>
      </c>
      <c r="P501" s="15">
        <v>0</v>
      </c>
      <c r="Q501" s="15">
        <v>0</v>
      </c>
      <c r="R501" s="15">
        <v>0</v>
      </c>
      <c r="S501" s="15">
        <f t="shared" si="17"/>
        <v>1489.51</v>
      </c>
      <c r="T501" s="15">
        <f t="shared" si="18"/>
        <v>0</v>
      </c>
    </row>
    <row r="502" spans="1:20">
      <c r="A502">
        <v>1</v>
      </c>
      <c r="B502" s="1">
        <v>3229</v>
      </c>
      <c r="C502" t="s">
        <v>376</v>
      </c>
      <c r="D502" s="16">
        <v>42737</v>
      </c>
      <c r="E502" t="s">
        <v>539</v>
      </c>
      <c r="F502" s="1">
        <v>2020</v>
      </c>
      <c r="G502" s="15">
        <v>1489.51</v>
      </c>
      <c r="H502" s="15">
        <v>0</v>
      </c>
      <c r="I502" s="2" t="s">
        <v>541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f t="shared" si="17"/>
        <v>1489.51</v>
      </c>
      <c r="T502" s="15">
        <f t="shared" si="18"/>
        <v>0</v>
      </c>
    </row>
    <row r="503" spans="1:20">
      <c r="A503">
        <v>1</v>
      </c>
      <c r="B503" s="1">
        <v>3232</v>
      </c>
      <c r="C503" t="s">
        <v>378</v>
      </c>
      <c r="D503" s="16">
        <v>42737</v>
      </c>
      <c r="E503" t="s">
        <v>539</v>
      </c>
      <c r="F503" s="1">
        <v>2020</v>
      </c>
      <c r="G503" s="15">
        <v>1489.51</v>
      </c>
      <c r="H503" s="15">
        <v>0</v>
      </c>
      <c r="I503" s="2" t="s">
        <v>541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15">
        <v>0</v>
      </c>
      <c r="P503" s="15">
        <v>0</v>
      </c>
      <c r="Q503" s="15">
        <v>0</v>
      </c>
      <c r="R503" s="15">
        <v>0</v>
      </c>
      <c r="S503" s="15">
        <f t="shared" si="17"/>
        <v>1489.51</v>
      </c>
      <c r="T503" s="15">
        <f t="shared" si="18"/>
        <v>0</v>
      </c>
    </row>
    <row r="504" spans="1:20">
      <c r="A504">
        <v>1</v>
      </c>
      <c r="B504" s="1">
        <v>3233</v>
      </c>
      <c r="C504" t="s">
        <v>379</v>
      </c>
      <c r="D504" s="16">
        <v>42737</v>
      </c>
      <c r="E504" t="s">
        <v>539</v>
      </c>
      <c r="F504" s="1">
        <v>2014</v>
      </c>
      <c r="G504" s="15">
        <v>1489.51</v>
      </c>
      <c r="H504" s="15">
        <v>0</v>
      </c>
      <c r="I504" s="2" t="s">
        <v>541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f t="shared" si="17"/>
        <v>1489.51</v>
      </c>
      <c r="T504" s="15">
        <f t="shared" si="18"/>
        <v>0</v>
      </c>
    </row>
    <row r="505" spans="1:20">
      <c r="A505">
        <v>1</v>
      </c>
      <c r="B505" s="1">
        <v>3234</v>
      </c>
      <c r="C505" t="s">
        <v>380</v>
      </c>
      <c r="D505" s="16">
        <v>42737</v>
      </c>
      <c r="E505" t="s">
        <v>539</v>
      </c>
      <c r="F505" s="1">
        <v>2027</v>
      </c>
      <c r="G505" s="15">
        <v>2591.58</v>
      </c>
      <c r="H505" s="15">
        <v>0</v>
      </c>
      <c r="I505" s="2" t="s">
        <v>541</v>
      </c>
      <c r="J505" s="15">
        <v>0</v>
      </c>
      <c r="K505" s="15">
        <v>1993.92</v>
      </c>
      <c r="L505" s="15">
        <v>0</v>
      </c>
      <c r="M505" s="15">
        <v>0</v>
      </c>
      <c r="N505" s="15">
        <v>0</v>
      </c>
      <c r="O505" s="15">
        <v>0</v>
      </c>
      <c r="P505" s="15">
        <v>0</v>
      </c>
      <c r="Q505" s="15">
        <v>0</v>
      </c>
      <c r="R505" s="15">
        <v>0</v>
      </c>
      <c r="S505" s="15">
        <f t="shared" si="17"/>
        <v>2591.58</v>
      </c>
      <c r="T505" s="15">
        <f t="shared" si="18"/>
        <v>1993.92</v>
      </c>
    </row>
    <row r="506" spans="1:20">
      <c r="A506">
        <v>1</v>
      </c>
      <c r="B506" s="1">
        <v>3237</v>
      </c>
      <c r="C506" t="s">
        <v>381</v>
      </c>
      <c r="D506" s="16">
        <v>42751</v>
      </c>
      <c r="E506" t="s">
        <v>539</v>
      </c>
      <c r="F506" s="1">
        <v>2016</v>
      </c>
      <c r="G506" s="15">
        <v>1489.51</v>
      </c>
      <c r="H506" s="15">
        <v>0</v>
      </c>
      <c r="I506" s="2" t="s">
        <v>541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5">
        <v>0</v>
      </c>
      <c r="P506" s="15">
        <v>0</v>
      </c>
      <c r="Q506" s="15">
        <v>0</v>
      </c>
      <c r="R506" s="15">
        <v>0</v>
      </c>
      <c r="S506" s="15">
        <f t="shared" si="17"/>
        <v>1489.51</v>
      </c>
      <c r="T506" s="15">
        <f t="shared" si="18"/>
        <v>0</v>
      </c>
    </row>
    <row r="507" spans="1:20">
      <c r="A507">
        <v>1</v>
      </c>
      <c r="B507" s="1">
        <v>3241</v>
      </c>
      <c r="C507" t="s">
        <v>382</v>
      </c>
      <c r="D507" s="16">
        <v>42814</v>
      </c>
      <c r="E507" t="s">
        <v>539</v>
      </c>
      <c r="F507" s="1">
        <v>2020</v>
      </c>
      <c r="G507" s="15">
        <v>1489.51</v>
      </c>
      <c r="H507" s="15">
        <v>0</v>
      </c>
      <c r="I507" s="2" t="s">
        <v>541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15">
        <v>0</v>
      </c>
      <c r="P507" s="15">
        <v>0</v>
      </c>
      <c r="Q507" s="15">
        <v>0</v>
      </c>
      <c r="R507" s="15">
        <v>0</v>
      </c>
      <c r="S507" s="15">
        <f t="shared" si="17"/>
        <v>1489.51</v>
      </c>
      <c r="T507" s="15">
        <f t="shared" si="18"/>
        <v>0</v>
      </c>
    </row>
    <row r="508" spans="1:20">
      <c r="A508">
        <v>1</v>
      </c>
      <c r="B508" s="1">
        <v>3242</v>
      </c>
      <c r="C508" t="s">
        <v>383</v>
      </c>
      <c r="D508" s="16">
        <v>42814</v>
      </c>
      <c r="E508" t="s">
        <v>539</v>
      </c>
      <c r="F508" s="1">
        <v>2020</v>
      </c>
      <c r="G508" s="15">
        <v>1489.51</v>
      </c>
      <c r="H508" s="15">
        <v>0</v>
      </c>
      <c r="I508" s="2" t="s">
        <v>541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15">
        <v>0</v>
      </c>
      <c r="Q508" s="15">
        <v>0</v>
      </c>
      <c r="R508" s="15">
        <v>0</v>
      </c>
      <c r="S508" s="15">
        <f t="shared" si="17"/>
        <v>1489.51</v>
      </c>
      <c r="T508" s="15">
        <f t="shared" si="18"/>
        <v>0</v>
      </c>
    </row>
    <row r="509" spans="1:20">
      <c r="A509">
        <v>1</v>
      </c>
      <c r="B509" s="1">
        <v>3281</v>
      </c>
      <c r="C509" t="s">
        <v>399</v>
      </c>
      <c r="D509" s="16">
        <v>42870</v>
      </c>
      <c r="E509" t="s">
        <v>539</v>
      </c>
      <c r="F509" s="1">
        <v>2014</v>
      </c>
      <c r="G509" s="15">
        <v>1489.51</v>
      </c>
      <c r="H509" s="15">
        <v>0</v>
      </c>
      <c r="I509" s="2" t="s">
        <v>541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0</v>
      </c>
      <c r="P509" s="15">
        <v>0</v>
      </c>
      <c r="Q509" s="15">
        <v>0</v>
      </c>
      <c r="R509" s="15">
        <v>0</v>
      </c>
      <c r="S509" s="15">
        <f t="shared" si="17"/>
        <v>1489.51</v>
      </c>
      <c r="T509" s="15">
        <f t="shared" si="18"/>
        <v>0</v>
      </c>
    </row>
    <row r="510" spans="1:20">
      <c r="A510">
        <v>1</v>
      </c>
      <c r="B510" s="1">
        <v>3317</v>
      </c>
      <c r="C510" t="s">
        <v>409</v>
      </c>
      <c r="D510" s="16">
        <v>42948</v>
      </c>
      <c r="E510" t="s">
        <v>539</v>
      </c>
      <c r="F510" s="1">
        <v>2008</v>
      </c>
      <c r="G510" s="15">
        <v>1489.53</v>
      </c>
      <c r="H510" s="15">
        <v>0</v>
      </c>
      <c r="I510" s="2" t="s">
        <v>541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5">
        <v>0</v>
      </c>
      <c r="P510" s="15">
        <v>0</v>
      </c>
      <c r="Q510" s="15">
        <v>0</v>
      </c>
      <c r="R510" s="15">
        <v>0</v>
      </c>
      <c r="S510" s="15">
        <f t="shared" si="17"/>
        <v>1489.53</v>
      </c>
      <c r="T510" s="15">
        <f t="shared" si="18"/>
        <v>0</v>
      </c>
    </row>
    <row r="511" spans="1:20">
      <c r="A511">
        <v>1</v>
      </c>
      <c r="B511" s="1">
        <v>3322</v>
      </c>
      <c r="C511" t="s">
        <v>412</v>
      </c>
      <c r="D511" s="16">
        <v>42997</v>
      </c>
      <c r="E511" t="s">
        <v>539</v>
      </c>
      <c r="F511" s="1">
        <v>1074</v>
      </c>
      <c r="G511" s="15">
        <v>1489.53</v>
      </c>
      <c r="H511" s="15">
        <v>0</v>
      </c>
      <c r="I511" s="2" t="s">
        <v>541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f t="shared" si="17"/>
        <v>1489.53</v>
      </c>
      <c r="T511" s="15">
        <f t="shared" si="18"/>
        <v>0</v>
      </c>
    </row>
    <row r="512" spans="1:20">
      <c r="A512">
        <v>1</v>
      </c>
      <c r="B512" s="1">
        <v>3333</v>
      </c>
      <c r="C512" t="s">
        <v>418</v>
      </c>
      <c r="D512" s="16">
        <v>43192</v>
      </c>
      <c r="E512" t="s">
        <v>539</v>
      </c>
      <c r="F512" s="1">
        <v>2003</v>
      </c>
      <c r="G512" s="15">
        <v>1116.19</v>
      </c>
      <c r="H512" s="15">
        <v>0</v>
      </c>
      <c r="I512" s="2" t="s">
        <v>541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f t="shared" si="17"/>
        <v>1116.19</v>
      </c>
      <c r="T512" s="15">
        <f t="shared" si="18"/>
        <v>0</v>
      </c>
    </row>
    <row r="513" spans="1:20">
      <c r="A513">
        <v>1</v>
      </c>
      <c r="B513" s="1">
        <v>3336</v>
      </c>
      <c r="C513" t="s">
        <v>419</v>
      </c>
      <c r="D513" s="16">
        <v>43255</v>
      </c>
      <c r="E513" t="s">
        <v>539</v>
      </c>
      <c r="F513" s="1">
        <v>2003</v>
      </c>
      <c r="G513" s="15">
        <v>1116.19</v>
      </c>
      <c r="H513" s="15">
        <v>0</v>
      </c>
      <c r="I513" s="2" t="s">
        <v>541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f t="shared" si="17"/>
        <v>1116.19</v>
      </c>
      <c r="T513" s="15">
        <f t="shared" si="18"/>
        <v>0</v>
      </c>
    </row>
    <row r="514" spans="1:20">
      <c r="A514">
        <v>1</v>
      </c>
      <c r="B514" s="1">
        <v>3339</v>
      </c>
      <c r="C514" t="s">
        <v>421</v>
      </c>
      <c r="D514" s="16">
        <v>43271</v>
      </c>
      <c r="E514" t="s">
        <v>539</v>
      </c>
      <c r="F514" s="1">
        <v>1164</v>
      </c>
      <c r="G514" s="15">
        <v>2591.58</v>
      </c>
      <c r="H514" s="15">
        <v>0</v>
      </c>
      <c r="I514" s="2" t="s">
        <v>541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f t="shared" si="17"/>
        <v>2591.58</v>
      </c>
      <c r="T514" s="15">
        <f t="shared" si="18"/>
        <v>0</v>
      </c>
    </row>
    <row r="515" spans="1:20">
      <c r="A515">
        <v>1</v>
      </c>
      <c r="B515" s="1">
        <v>3344</v>
      </c>
      <c r="C515" t="s">
        <v>425</v>
      </c>
      <c r="D515" s="16">
        <v>43346</v>
      </c>
      <c r="E515" t="s">
        <v>539</v>
      </c>
      <c r="F515" s="1">
        <v>2003</v>
      </c>
      <c r="G515" s="15">
        <v>1016.16</v>
      </c>
      <c r="H515" s="15">
        <v>0</v>
      </c>
      <c r="I515" s="2" t="s">
        <v>541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5">
        <v>0</v>
      </c>
      <c r="P515" s="15">
        <v>0</v>
      </c>
      <c r="Q515" s="15">
        <v>0</v>
      </c>
      <c r="R515" s="15">
        <v>0</v>
      </c>
      <c r="S515" s="15">
        <f t="shared" si="17"/>
        <v>1016.16</v>
      </c>
      <c r="T515" s="15">
        <f t="shared" si="18"/>
        <v>0</v>
      </c>
    </row>
    <row r="516" spans="1:20">
      <c r="A516">
        <v>1</v>
      </c>
      <c r="B516" s="1">
        <v>3345</v>
      </c>
      <c r="C516" t="s">
        <v>426</v>
      </c>
      <c r="D516" s="16">
        <v>43346</v>
      </c>
      <c r="E516" t="s">
        <v>539</v>
      </c>
      <c r="F516" s="1">
        <v>2042</v>
      </c>
      <c r="G516" s="15">
        <v>1116.19</v>
      </c>
      <c r="H516" s="15">
        <v>0</v>
      </c>
      <c r="I516" s="2" t="s">
        <v>541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5">
        <v>0</v>
      </c>
      <c r="Q516" s="15">
        <v>0</v>
      </c>
      <c r="R516" s="15">
        <v>0</v>
      </c>
      <c r="S516" s="15">
        <f t="shared" si="17"/>
        <v>1116.19</v>
      </c>
      <c r="T516" s="15">
        <f t="shared" si="18"/>
        <v>0</v>
      </c>
    </row>
    <row r="517" spans="1:20">
      <c r="A517">
        <v>1</v>
      </c>
      <c r="B517" s="1">
        <v>3346</v>
      </c>
      <c r="C517" t="s">
        <v>427</v>
      </c>
      <c r="D517" s="16">
        <v>43346</v>
      </c>
      <c r="E517" t="s">
        <v>539</v>
      </c>
      <c r="F517" s="1">
        <v>2003</v>
      </c>
      <c r="G517" s="15">
        <v>1016.16</v>
      </c>
      <c r="H517" s="15">
        <v>0</v>
      </c>
      <c r="I517" s="2" t="s">
        <v>541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5">
        <v>0</v>
      </c>
      <c r="P517" s="15">
        <v>0</v>
      </c>
      <c r="Q517" s="15">
        <v>0</v>
      </c>
      <c r="R517" s="15">
        <v>0</v>
      </c>
      <c r="S517" s="15">
        <f t="shared" si="17"/>
        <v>1016.16</v>
      </c>
      <c r="T517" s="15">
        <f t="shared" si="18"/>
        <v>0</v>
      </c>
    </row>
    <row r="518" spans="1:20">
      <c r="A518">
        <v>1</v>
      </c>
      <c r="B518" s="1">
        <v>3348</v>
      </c>
      <c r="C518" t="s">
        <v>428</v>
      </c>
      <c r="D518" s="16">
        <v>43346</v>
      </c>
      <c r="E518" t="s">
        <v>539</v>
      </c>
      <c r="F518" s="1">
        <v>2042</v>
      </c>
      <c r="G518" s="15">
        <v>1116.19</v>
      </c>
      <c r="H518" s="15">
        <v>0</v>
      </c>
      <c r="I518" s="2" t="s">
        <v>541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5">
        <v>0</v>
      </c>
      <c r="P518" s="15">
        <v>0</v>
      </c>
      <c r="Q518" s="15">
        <v>0</v>
      </c>
      <c r="R518" s="15">
        <v>0</v>
      </c>
      <c r="S518" s="15">
        <f t="shared" si="17"/>
        <v>1116.19</v>
      </c>
      <c r="T518" s="15">
        <f t="shared" si="18"/>
        <v>0</v>
      </c>
    </row>
    <row r="519" spans="1:20">
      <c r="A519">
        <v>1</v>
      </c>
      <c r="B519" s="1">
        <v>3349</v>
      </c>
      <c r="C519" t="s">
        <v>429</v>
      </c>
      <c r="D519" s="16">
        <v>43346</v>
      </c>
      <c r="E519" t="s">
        <v>539</v>
      </c>
      <c r="F519" s="1">
        <v>2003</v>
      </c>
      <c r="G519" s="15">
        <v>1016.16</v>
      </c>
      <c r="H519" s="15">
        <v>0</v>
      </c>
      <c r="I519" s="2" t="s">
        <v>541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5">
        <v>0</v>
      </c>
      <c r="P519" s="15">
        <v>0</v>
      </c>
      <c r="Q519" s="15">
        <v>0</v>
      </c>
      <c r="R519" s="15">
        <v>0</v>
      </c>
      <c r="S519" s="15">
        <f t="shared" ref="S519:S526" si="19">SUM(G519:H519)</f>
        <v>1016.16</v>
      </c>
      <c r="T519" s="15">
        <f t="shared" ref="T519:T526" si="20">SUM(J519:N519)</f>
        <v>0</v>
      </c>
    </row>
    <row r="520" spans="1:20">
      <c r="A520">
        <v>1</v>
      </c>
      <c r="B520" s="1">
        <v>3351</v>
      </c>
      <c r="C520" t="s">
        <v>430</v>
      </c>
      <c r="D520" s="16">
        <v>43346</v>
      </c>
      <c r="E520" t="s">
        <v>539</v>
      </c>
      <c r="F520" s="1">
        <v>2003</v>
      </c>
      <c r="G520" s="15">
        <v>1016.16</v>
      </c>
      <c r="H520" s="15">
        <v>0</v>
      </c>
      <c r="I520" s="2" t="s">
        <v>541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15">
        <v>0</v>
      </c>
      <c r="Q520" s="15">
        <v>0</v>
      </c>
      <c r="R520" s="15">
        <v>0</v>
      </c>
      <c r="S520" s="15">
        <f t="shared" si="19"/>
        <v>1016.16</v>
      </c>
      <c r="T520" s="15">
        <f t="shared" si="20"/>
        <v>0</v>
      </c>
    </row>
    <row r="521" spans="1:20">
      <c r="A521">
        <v>1</v>
      </c>
      <c r="B521" s="1">
        <v>3352</v>
      </c>
      <c r="C521" t="s">
        <v>431</v>
      </c>
      <c r="D521" s="16">
        <v>43346</v>
      </c>
      <c r="E521" t="s">
        <v>539</v>
      </c>
      <c r="F521" s="1">
        <v>1140</v>
      </c>
      <c r="G521" s="15">
        <v>1489.52</v>
      </c>
      <c r="H521" s="15">
        <v>0</v>
      </c>
      <c r="I521" s="2" t="s">
        <v>541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f t="shared" si="19"/>
        <v>1489.52</v>
      </c>
      <c r="T521" s="15">
        <f t="shared" si="20"/>
        <v>0</v>
      </c>
    </row>
    <row r="522" spans="1:20">
      <c r="A522">
        <v>1</v>
      </c>
      <c r="B522" s="1">
        <v>3353</v>
      </c>
      <c r="C522" t="s">
        <v>432</v>
      </c>
      <c r="D522" s="16">
        <v>43346</v>
      </c>
      <c r="E522" t="s">
        <v>539</v>
      </c>
      <c r="F522" s="1">
        <v>2003</v>
      </c>
      <c r="G522" s="15">
        <v>1116.19</v>
      </c>
      <c r="H522" s="15">
        <v>0</v>
      </c>
      <c r="I522" s="2" t="s">
        <v>541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f t="shared" si="19"/>
        <v>1116.19</v>
      </c>
      <c r="T522" s="15">
        <f t="shared" si="20"/>
        <v>0</v>
      </c>
    </row>
    <row r="523" spans="1:20">
      <c r="A523">
        <v>1</v>
      </c>
      <c r="B523" s="1">
        <v>3354</v>
      </c>
      <c r="C523" t="s">
        <v>433</v>
      </c>
      <c r="D523" s="16">
        <v>43362</v>
      </c>
      <c r="E523" t="s">
        <v>539</v>
      </c>
      <c r="F523" s="1">
        <v>2003</v>
      </c>
      <c r="G523" s="15">
        <v>1016.16</v>
      </c>
      <c r="H523" s="15">
        <v>0</v>
      </c>
      <c r="I523" s="2" t="s">
        <v>541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5">
        <v>0</v>
      </c>
      <c r="P523" s="15">
        <v>0</v>
      </c>
      <c r="Q523" s="15">
        <v>0</v>
      </c>
      <c r="R523" s="15">
        <v>0</v>
      </c>
      <c r="S523" s="15">
        <f t="shared" si="19"/>
        <v>1016.16</v>
      </c>
      <c r="T523" s="15">
        <f t="shared" si="20"/>
        <v>0</v>
      </c>
    </row>
    <row r="524" spans="1:20">
      <c r="A524">
        <v>1</v>
      </c>
      <c r="B524" s="1">
        <v>3355</v>
      </c>
      <c r="C524" t="s">
        <v>434</v>
      </c>
      <c r="D524" s="16">
        <v>43362</v>
      </c>
      <c r="E524" t="s">
        <v>539</v>
      </c>
      <c r="F524" s="1">
        <v>2042</v>
      </c>
      <c r="G524" s="15">
        <v>1116.19</v>
      </c>
      <c r="H524" s="15">
        <v>0</v>
      </c>
      <c r="I524" s="2" t="s">
        <v>541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5">
        <v>0</v>
      </c>
      <c r="P524" s="15">
        <v>0</v>
      </c>
      <c r="Q524" s="15">
        <v>0</v>
      </c>
      <c r="R524" s="15">
        <v>0</v>
      </c>
      <c r="S524" s="15">
        <f t="shared" si="19"/>
        <v>1116.19</v>
      </c>
      <c r="T524" s="15">
        <f t="shared" si="20"/>
        <v>0</v>
      </c>
    </row>
    <row r="525" spans="1:20">
      <c r="A525">
        <v>1</v>
      </c>
      <c r="B525" s="1">
        <v>3356</v>
      </c>
      <c r="C525" t="s">
        <v>435</v>
      </c>
      <c r="D525" s="16">
        <v>43362</v>
      </c>
      <c r="E525" t="s">
        <v>539</v>
      </c>
      <c r="F525" s="1">
        <v>2003</v>
      </c>
      <c r="G525" s="15">
        <v>1016.16</v>
      </c>
      <c r="H525" s="15">
        <v>0</v>
      </c>
      <c r="I525" s="2" t="s">
        <v>541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15">
        <v>0</v>
      </c>
      <c r="P525" s="15">
        <v>0</v>
      </c>
      <c r="Q525" s="15">
        <v>0</v>
      </c>
      <c r="R525" s="15">
        <v>0</v>
      </c>
      <c r="S525" s="15">
        <f t="shared" si="19"/>
        <v>1016.16</v>
      </c>
      <c r="T525" s="15">
        <f t="shared" si="20"/>
        <v>0</v>
      </c>
    </row>
    <row r="526" spans="1:20">
      <c r="A526">
        <v>1</v>
      </c>
      <c r="B526" s="1">
        <v>3364</v>
      </c>
      <c r="C526" t="s">
        <v>441</v>
      </c>
      <c r="D526" s="16">
        <v>43699</v>
      </c>
      <c r="E526" t="s">
        <v>539</v>
      </c>
      <c r="F526" s="1">
        <v>2003</v>
      </c>
      <c r="G526" s="15">
        <v>1016.16</v>
      </c>
      <c r="H526" s="15">
        <v>0</v>
      </c>
      <c r="I526" s="2" t="s">
        <v>541</v>
      </c>
      <c r="J526" s="15">
        <v>0</v>
      </c>
      <c r="K526" s="15">
        <v>0</v>
      </c>
      <c r="L526" s="15">
        <v>0</v>
      </c>
      <c r="M526" s="15">
        <v>0</v>
      </c>
      <c r="N526" s="15">
        <v>0</v>
      </c>
      <c r="O526" s="15">
        <v>0</v>
      </c>
      <c r="P526" s="15">
        <v>0</v>
      </c>
      <c r="Q526" s="15">
        <v>0</v>
      </c>
      <c r="R526" s="15">
        <v>0</v>
      </c>
      <c r="S526" s="15">
        <f t="shared" si="19"/>
        <v>1016.16</v>
      </c>
      <c r="T526" s="15">
        <f t="shared" si="20"/>
        <v>0</v>
      </c>
    </row>
  </sheetData>
  <sortState ref="A63:KH526">
    <sortCondition descending="1" ref="P63:P526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518"/>
  <sheetViews>
    <sheetView workbookViewId="0">
      <selection activeCell="D475" sqref="D475:F475"/>
    </sheetView>
  </sheetViews>
  <sheetFormatPr defaultRowHeight="12"/>
  <cols>
    <col min="1" max="1" width="5.42578125" style="5" customWidth="1"/>
    <col min="2" max="2" width="7" style="5" bestFit="1" customWidth="1"/>
    <col min="3" max="3" width="32.28515625" style="5" customWidth="1"/>
    <col min="4" max="6" width="20.140625" style="6" bestFit="1" customWidth="1"/>
    <col min="7" max="16384" width="9.140625" style="5"/>
  </cols>
  <sheetData>
    <row r="2" spans="1:6">
      <c r="A2" s="5" t="s">
        <v>0</v>
      </c>
    </row>
    <row r="4" spans="1:6">
      <c r="A4" s="5" t="s">
        <v>1</v>
      </c>
      <c r="B4" s="5" t="s">
        <v>2</v>
      </c>
      <c r="C4" s="5" t="s">
        <v>3</v>
      </c>
      <c r="D4" s="7" t="s">
        <v>520</v>
      </c>
      <c r="E4" s="7" t="s">
        <v>521</v>
      </c>
      <c r="F4" s="6" t="s">
        <v>518</v>
      </c>
    </row>
    <row r="5" spans="1:6">
      <c r="A5" s="8">
        <v>1</v>
      </c>
      <c r="B5" s="8">
        <v>200</v>
      </c>
      <c r="C5" s="9" t="s">
        <v>4</v>
      </c>
      <c r="D5" s="10">
        <v>5334.45</v>
      </c>
      <c r="E5" s="10">
        <f>D5-F5</f>
        <v>5334.45</v>
      </c>
      <c r="F5" s="10">
        <v>0</v>
      </c>
    </row>
    <row r="6" spans="1:6">
      <c r="A6" s="8">
        <v>1</v>
      </c>
      <c r="B6" s="8">
        <v>397</v>
      </c>
      <c r="C6" s="9" t="s">
        <v>5</v>
      </c>
      <c r="D6" s="10">
        <v>3947.72</v>
      </c>
      <c r="E6" s="10">
        <f t="shared" ref="E6:E69" si="0">D6-F6</f>
        <v>1009.2399999999998</v>
      </c>
      <c r="F6" s="10">
        <v>2938.48</v>
      </c>
    </row>
    <row r="7" spans="1:6">
      <c r="A7" s="8">
        <v>1</v>
      </c>
      <c r="B7" s="8">
        <v>508</v>
      </c>
      <c r="C7" s="9" t="s">
        <v>6</v>
      </c>
      <c r="D7" s="10">
        <v>5349.68</v>
      </c>
      <c r="E7" s="10">
        <f t="shared" si="0"/>
        <v>5349.68</v>
      </c>
      <c r="F7" s="10">
        <v>0</v>
      </c>
    </row>
    <row r="8" spans="1:6">
      <c r="A8" s="8">
        <v>1</v>
      </c>
      <c r="B8" s="8">
        <v>510</v>
      </c>
      <c r="C8" s="9" t="s">
        <v>7</v>
      </c>
      <c r="D8" s="10">
        <v>3251.48</v>
      </c>
      <c r="E8" s="10">
        <f t="shared" si="0"/>
        <v>1031.5499999999997</v>
      </c>
      <c r="F8" s="10">
        <v>2219.9300000000003</v>
      </c>
    </row>
    <row r="9" spans="1:6">
      <c r="A9" s="8">
        <v>1</v>
      </c>
      <c r="B9" s="8">
        <v>542</v>
      </c>
      <c r="C9" s="9" t="s">
        <v>8</v>
      </c>
      <c r="D9" s="10">
        <v>3369.01</v>
      </c>
      <c r="E9" s="10">
        <f t="shared" si="0"/>
        <v>2734.79</v>
      </c>
      <c r="F9" s="10">
        <v>634.22</v>
      </c>
    </row>
    <row r="10" spans="1:6">
      <c r="A10" s="8">
        <v>1</v>
      </c>
      <c r="B10" s="8">
        <v>788</v>
      </c>
      <c r="C10" s="9" t="s">
        <v>9</v>
      </c>
      <c r="D10" s="10">
        <v>2647.65</v>
      </c>
      <c r="E10" s="10">
        <f t="shared" si="0"/>
        <v>927.72</v>
      </c>
      <c r="F10" s="10">
        <v>1719.93</v>
      </c>
    </row>
    <row r="11" spans="1:6">
      <c r="A11" s="8">
        <v>1</v>
      </c>
      <c r="B11" s="8">
        <v>820</v>
      </c>
      <c r="C11" s="9" t="s">
        <v>10</v>
      </c>
      <c r="D11" s="10">
        <v>2004.51</v>
      </c>
      <c r="E11" s="10">
        <f t="shared" si="0"/>
        <v>1056.5</v>
      </c>
      <c r="F11" s="10">
        <v>948.01</v>
      </c>
    </row>
    <row r="12" spans="1:6">
      <c r="A12" s="8">
        <v>1</v>
      </c>
      <c r="B12" s="8">
        <v>830</v>
      </c>
      <c r="C12" s="9" t="s">
        <v>11</v>
      </c>
      <c r="D12" s="10">
        <v>5269.57</v>
      </c>
      <c r="E12" s="10">
        <f t="shared" si="0"/>
        <v>5269.57</v>
      </c>
      <c r="F12" s="10">
        <v>0</v>
      </c>
    </row>
    <row r="13" spans="1:6">
      <c r="A13" s="8">
        <v>1</v>
      </c>
      <c r="B13" s="8">
        <v>863</v>
      </c>
      <c r="C13" s="9" t="s">
        <v>12</v>
      </c>
      <c r="D13" s="10">
        <v>4082.66</v>
      </c>
      <c r="E13" s="10">
        <f t="shared" si="0"/>
        <v>3401.13</v>
      </c>
      <c r="F13" s="10">
        <v>681.53</v>
      </c>
    </row>
    <row r="14" spans="1:6">
      <c r="A14" s="8">
        <v>1</v>
      </c>
      <c r="B14" s="8">
        <v>871</v>
      </c>
      <c r="C14" s="9" t="s">
        <v>13</v>
      </c>
      <c r="D14" s="10">
        <v>4250.0200000000004</v>
      </c>
      <c r="E14" s="10">
        <f t="shared" si="0"/>
        <v>1880.1000000000004</v>
      </c>
      <c r="F14" s="10">
        <v>2369.92</v>
      </c>
    </row>
    <row r="15" spans="1:6">
      <c r="A15" s="8">
        <v>1</v>
      </c>
      <c r="B15" s="8">
        <v>897</v>
      </c>
      <c r="C15" s="9" t="s">
        <v>14</v>
      </c>
      <c r="D15" s="10">
        <v>1495.79</v>
      </c>
      <c r="E15" s="10">
        <f t="shared" si="0"/>
        <v>1063.3</v>
      </c>
      <c r="F15" s="10">
        <v>432.49</v>
      </c>
    </row>
    <row r="16" spans="1:6">
      <c r="A16" s="8">
        <v>1</v>
      </c>
      <c r="B16" s="8">
        <v>996</v>
      </c>
      <c r="C16" s="9" t="s">
        <v>15</v>
      </c>
      <c r="D16" s="10">
        <v>8684.41</v>
      </c>
      <c r="E16" s="10">
        <f t="shared" si="0"/>
        <v>5043.4699999999993</v>
      </c>
      <c r="F16" s="10">
        <v>3640.94</v>
      </c>
    </row>
    <row r="17" spans="1:6">
      <c r="A17" s="8">
        <v>1</v>
      </c>
      <c r="B17" s="8">
        <v>1008</v>
      </c>
      <c r="C17" s="9" t="s">
        <v>16</v>
      </c>
      <c r="D17" s="10">
        <v>2395.31</v>
      </c>
      <c r="E17" s="10">
        <f t="shared" si="0"/>
        <v>2395.31</v>
      </c>
      <c r="F17" s="10">
        <v>0</v>
      </c>
    </row>
    <row r="18" spans="1:6">
      <c r="A18" s="8">
        <v>1</v>
      </c>
      <c r="B18" s="8">
        <v>1037</v>
      </c>
      <c r="C18" s="9" t="s">
        <v>17</v>
      </c>
      <c r="D18" s="10">
        <v>8056.65</v>
      </c>
      <c r="E18" s="10">
        <f t="shared" si="0"/>
        <v>4481.3799999999992</v>
      </c>
      <c r="F18" s="10">
        <v>3575.27</v>
      </c>
    </row>
    <row r="19" spans="1:6">
      <c r="A19" s="8">
        <v>1</v>
      </c>
      <c r="B19" s="8">
        <v>1051</v>
      </c>
      <c r="C19" s="9" t="s">
        <v>18</v>
      </c>
      <c r="D19" s="10">
        <v>15924</v>
      </c>
      <c r="E19" s="10">
        <f t="shared" si="0"/>
        <v>5375.880000000001</v>
      </c>
      <c r="F19" s="10">
        <v>10548.119999999999</v>
      </c>
    </row>
    <row r="20" spans="1:6">
      <c r="A20" s="8">
        <v>1</v>
      </c>
      <c r="B20" s="8">
        <v>1056</v>
      </c>
      <c r="C20" s="9" t="s">
        <v>19</v>
      </c>
      <c r="D20" s="10">
        <v>5564.54</v>
      </c>
      <c r="E20" s="10">
        <f t="shared" si="0"/>
        <v>5277.38</v>
      </c>
      <c r="F20" s="10">
        <v>287.16000000000003</v>
      </c>
    </row>
    <row r="21" spans="1:6">
      <c r="A21" s="8">
        <v>1</v>
      </c>
      <c r="B21" s="8">
        <v>1067</v>
      </c>
      <c r="C21" s="9" t="s">
        <v>20</v>
      </c>
      <c r="D21" s="10">
        <v>9605.91</v>
      </c>
      <c r="E21" s="10">
        <f t="shared" si="0"/>
        <v>5176.4399999999996</v>
      </c>
      <c r="F21" s="10">
        <v>4429.47</v>
      </c>
    </row>
    <row r="22" spans="1:6">
      <c r="A22" s="8">
        <v>1</v>
      </c>
      <c r="B22" s="8">
        <v>1071</v>
      </c>
      <c r="C22" s="9" t="s">
        <v>21</v>
      </c>
      <c r="D22" s="10">
        <v>2241.15</v>
      </c>
      <c r="E22" s="10">
        <f t="shared" si="0"/>
        <v>2241.15</v>
      </c>
      <c r="F22" s="10">
        <v>0</v>
      </c>
    </row>
    <row r="23" spans="1:6">
      <c r="A23" s="8">
        <v>1</v>
      </c>
      <c r="B23" s="8">
        <v>1080</v>
      </c>
      <c r="C23" s="9" t="s">
        <v>22</v>
      </c>
      <c r="D23" s="10">
        <v>4335.3100000000004</v>
      </c>
      <c r="E23" s="10">
        <f t="shared" si="0"/>
        <v>4335.3100000000004</v>
      </c>
      <c r="F23" s="10">
        <v>0</v>
      </c>
    </row>
    <row r="24" spans="1:6">
      <c r="A24" s="8">
        <v>1</v>
      </c>
      <c r="B24" s="8">
        <v>1099</v>
      </c>
      <c r="C24" s="9" t="s">
        <v>23</v>
      </c>
      <c r="D24" s="10">
        <v>4039.32</v>
      </c>
      <c r="E24" s="10">
        <f t="shared" si="0"/>
        <v>4039.32</v>
      </c>
      <c r="F24" s="10">
        <v>0</v>
      </c>
    </row>
    <row r="25" spans="1:6">
      <c r="A25" s="8">
        <v>1</v>
      </c>
      <c r="B25" s="8">
        <v>1125</v>
      </c>
      <c r="C25" s="9" t="s">
        <v>24</v>
      </c>
      <c r="D25" s="10">
        <v>2490.64</v>
      </c>
      <c r="E25" s="10">
        <f t="shared" si="0"/>
        <v>1201.8799999999999</v>
      </c>
      <c r="F25" s="10">
        <v>1288.76</v>
      </c>
    </row>
    <row r="26" spans="1:6">
      <c r="A26" s="8">
        <v>1</v>
      </c>
      <c r="B26" s="8">
        <v>1126</v>
      </c>
      <c r="C26" s="9" t="s">
        <v>25</v>
      </c>
      <c r="D26" s="10">
        <v>11861.45</v>
      </c>
      <c r="E26" s="10">
        <f t="shared" si="0"/>
        <v>6955.8600000000006</v>
      </c>
      <c r="F26" s="10">
        <v>4905.59</v>
      </c>
    </row>
    <row r="27" spans="1:6">
      <c r="A27" s="8">
        <v>2</v>
      </c>
      <c r="B27" s="8">
        <v>1135</v>
      </c>
      <c r="C27" s="9" t="s">
        <v>445</v>
      </c>
      <c r="D27" s="10">
        <v>2674.99</v>
      </c>
      <c r="E27" s="10">
        <f t="shared" si="0"/>
        <v>1030.83</v>
      </c>
      <c r="F27" s="10">
        <v>1644.1599999999999</v>
      </c>
    </row>
    <row r="28" spans="1:6">
      <c r="A28" s="8">
        <v>1</v>
      </c>
      <c r="B28" s="8">
        <v>1159</v>
      </c>
      <c r="C28" s="9" t="s">
        <v>26</v>
      </c>
      <c r="D28" s="10">
        <v>1994.39</v>
      </c>
      <c r="E28" s="10">
        <f t="shared" si="0"/>
        <v>1994.39</v>
      </c>
      <c r="F28" s="10">
        <v>0</v>
      </c>
    </row>
    <row r="29" spans="1:6">
      <c r="A29" s="8">
        <v>1</v>
      </c>
      <c r="B29" s="8">
        <v>1164</v>
      </c>
      <c r="C29" s="9" t="s">
        <v>27</v>
      </c>
      <c r="D29" s="10">
        <v>4241.99</v>
      </c>
      <c r="E29" s="10">
        <f t="shared" si="0"/>
        <v>1301.9499999999998</v>
      </c>
      <c r="F29" s="10">
        <v>2940.04</v>
      </c>
    </row>
    <row r="30" spans="1:6">
      <c r="A30" s="8">
        <v>1</v>
      </c>
      <c r="B30" s="8">
        <v>1169</v>
      </c>
      <c r="C30" s="9" t="s">
        <v>28</v>
      </c>
      <c r="D30" s="10">
        <v>4714.82</v>
      </c>
      <c r="E30" s="10">
        <f t="shared" si="0"/>
        <v>4007.3499999999995</v>
      </c>
      <c r="F30" s="10">
        <v>707.47</v>
      </c>
    </row>
    <row r="31" spans="1:6">
      <c r="A31" s="8">
        <v>1</v>
      </c>
      <c r="B31" s="8">
        <v>1177</v>
      </c>
      <c r="C31" s="9" t="s">
        <v>29</v>
      </c>
      <c r="D31" s="10">
        <v>4029.14</v>
      </c>
      <c r="E31" s="10">
        <f t="shared" si="0"/>
        <v>4029.14</v>
      </c>
      <c r="F31" s="10">
        <v>0</v>
      </c>
    </row>
    <row r="32" spans="1:6">
      <c r="A32" s="8">
        <v>1</v>
      </c>
      <c r="B32" s="8">
        <v>1221</v>
      </c>
      <c r="C32" s="9" t="s">
        <v>30</v>
      </c>
      <c r="D32" s="10">
        <v>12567.16</v>
      </c>
      <c r="E32" s="10">
        <f t="shared" si="0"/>
        <v>10097.619999999999</v>
      </c>
      <c r="F32" s="10">
        <v>2469.54</v>
      </c>
    </row>
    <row r="33" spans="1:6">
      <c r="A33" s="8">
        <v>1</v>
      </c>
      <c r="B33" s="8">
        <v>1229</v>
      </c>
      <c r="C33" s="9" t="s">
        <v>31</v>
      </c>
      <c r="D33" s="10">
        <v>4884.68</v>
      </c>
      <c r="E33" s="10">
        <f t="shared" si="0"/>
        <v>4702.8500000000004</v>
      </c>
      <c r="F33" s="10">
        <v>181.83</v>
      </c>
    </row>
    <row r="34" spans="1:6">
      <c r="A34" s="8">
        <v>1</v>
      </c>
      <c r="B34" s="8">
        <v>1243</v>
      </c>
      <c r="C34" s="9" t="s">
        <v>32</v>
      </c>
      <c r="D34" s="10">
        <v>4724.6000000000004</v>
      </c>
      <c r="E34" s="10">
        <f t="shared" si="0"/>
        <v>2720.09</v>
      </c>
      <c r="F34" s="10">
        <v>2004.51</v>
      </c>
    </row>
    <row r="35" spans="1:6">
      <c r="A35" s="8">
        <v>1</v>
      </c>
      <c r="B35" s="8">
        <v>1258</v>
      </c>
      <c r="C35" s="9" t="s">
        <v>33</v>
      </c>
      <c r="D35" s="10">
        <v>4804.59</v>
      </c>
      <c r="E35" s="10">
        <f t="shared" si="0"/>
        <v>1987.42</v>
      </c>
      <c r="F35" s="10">
        <v>2817.17</v>
      </c>
    </row>
    <row r="36" spans="1:6">
      <c r="A36" s="8">
        <v>1</v>
      </c>
      <c r="B36" s="8">
        <v>1263</v>
      </c>
      <c r="C36" s="9" t="s">
        <v>34</v>
      </c>
      <c r="D36" s="10">
        <v>14684.67</v>
      </c>
      <c r="E36" s="10">
        <f t="shared" si="0"/>
        <v>14684.67</v>
      </c>
      <c r="F36" s="10">
        <v>0</v>
      </c>
    </row>
    <row r="37" spans="1:6">
      <c r="A37" s="8">
        <v>1</v>
      </c>
      <c r="B37" s="8">
        <v>1267</v>
      </c>
      <c r="C37" s="9" t="s">
        <v>35</v>
      </c>
      <c r="D37" s="10">
        <v>37946.18</v>
      </c>
      <c r="E37" s="10">
        <f t="shared" si="0"/>
        <v>21756.97</v>
      </c>
      <c r="F37" s="10">
        <v>16189.21</v>
      </c>
    </row>
    <row r="38" spans="1:6">
      <c r="A38" s="8">
        <v>1</v>
      </c>
      <c r="B38" s="8">
        <v>1269</v>
      </c>
      <c r="C38" s="9" t="s">
        <v>36</v>
      </c>
      <c r="D38" s="10">
        <v>1495.79</v>
      </c>
      <c r="E38" s="10">
        <f t="shared" si="0"/>
        <v>379.61999999999989</v>
      </c>
      <c r="F38" s="10">
        <v>1116.17</v>
      </c>
    </row>
    <row r="39" spans="1:6">
      <c r="A39" s="8">
        <v>1</v>
      </c>
      <c r="B39" s="8">
        <v>1284</v>
      </c>
      <c r="C39" s="9" t="s">
        <v>37</v>
      </c>
      <c r="D39" s="10">
        <v>2059.71</v>
      </c>
      <c r="E39" s="10">
        <f t="shared" si="0"/>
        <v>2059.71</v>
      </c>
      <c r="F39" s="10">
        <v>0</v>
      </c>
    </row>
    <row r="40" spans="1:6">
      <c r="A40" s="8">
        <v>1</v>
      </c>
      <c r="B40" s="8">
        <v>1328</v>
      </c>
      <c r="C40" s="9" t="s">
        <v>38</v>
      </c>
      <c r="D40" s="10">
        <v>2949.18</v>
      </c>
      <c r="E40" s="10">
        <f t="shared" si="0"/>
        <v>1184.4099999999999</v>
      </c>
      <c r="F40" s="10">
        <v>1764.77</v>
      </c>
    </row>
    <row r="41" spans="1:6">
      <c r="A41" s="8">
        <v>1</v>
      </c>
      <c r="B41" s="8">
        <v>1330</v>
      </c>
      <c r="C41" s="9" t="s">
        <v>39</v>
      </c>
      <c r="D41" s="10">
        <v>3996.43</v>
      </c>
      <c r="E41" s="10">
        <f t="shared" si="0"/>
        <v>3996.43</v>
      </c>
      <c r="F41" s="10">
        <v>0</v>
      </c>
    </row>
    <row r="42" spans="1:6">
      <c r="A42" s="8">
        <v>1</v>
      </c>
      <c r="B42" s="8">
        <v>1333</v>
      </c>
      <c r="C42" s="9" t="s">
        <v>40</v>
      </c>
      <c r="D42" s="10">
        <v>2961.59</v>
      </c>
      <c r="E42" s="10">
        <f t="shared" si="0"/>
        <v>976.95</v>
      </c>
      <c r="F42" s="10">
        <v>1984.64</v>
      </c>
    </row>
    <row r="43" spans="1:6">
      <c r="A43" s="8">
        <v>1</v>
      </c>
      <c r="B43" s="8">
        <v>1337</v>
      </c>
      <c r="C43" s="9" t="s">
        <v>41</v>
      </c>
      <c r="D43" s="10">
        <v>9812.6</v>
      </c>
      <c r="E43" s="10">
        <f t="shared" si="0"/>
        <v>5062.6100000000006</v>
      </c>
      <c r="F43" s="10">
        <v>4749.99</v>
      </c>
    </row>
    <row r="44" spans="1:6">
      <c r="A44" s="8">
        <v>1</v>
      </c>
      <c r="B44" s="8">
        <v>1363</v>
      </c>
      <c r="C44" s="9" t="s">
        <v>42</v>
      </c>
      <c r="D44" s="10">
        <v>3960.43</v>
      </c>
      <c r="E44" s="10">
        <f t="shared" si="0"/>
        <v>1117.0700000000002</v>
      </c>
      <c r="F44" s="10">
        <v>2843.3599999999997</v>
      </c>
    </row>
    <row r="45" spans="1:6">
      <c r="A45" s="8">
        <v>1</v>
      </c>
      <c r="B45" s="8">
        <v>1369</v>
      </c>
      <c r="C45" s="9" t="s">
        <v>43</v>
      </c>
      <c r="D45" s="10">
        <v>3417.46</v>
      </c>
      <c r="E45" s="10">
        <f t="shared" si="0"/>
        <v>3240.1</v>
      </c>
      <c r="F45" s="10">
        <v>177.36</v>
      </c>
    </row>
    <row r="46" spans="1:6">
      <c r="A46" s="8">
        <v>1</v>
      </c>
      <c r="B46" s="8">
        <v>1393</v>
      </c>
      <c r="C46" s="9" t="s">
        <v>44</v>
      </c>
      <c r="D46" s="10">
        <v>5619.38</v>
      </c>
      <c r="E46" s="10">
        <f t="shared" si="0"/>
        <v>4744.46</v>
      </c>
      <c r="F46" s="10">
        <v>874.92</v>
      </c>
    </row>
    <row r="47" spans="1:6">
      <c r="A47" s="8">
        <v>1</v>
      </c>
      <c r="B47" s="8">
        <v>1413</v>
      </c>
      <c r="C47" s="9" t="s">
        <v>45</v>
      </c>
      <c r="D47" s="10">
        <v>26514.89</v>
      </c>
      <c r="E47" s="10">
        <f t="shared" si="0"/>
        <v>26514.89</v>
      </c>
      <c r="F47" s="10">
        <v>0</v>
      </c>
    </row>
    <row r="48" spans="1:6">
      <c r="A48" s="8">
        <v>1</v>
      </c>
      <c r="B48" s="8">
        <v>1418</v>
      </c>
      <c r="C48" s="9" t="s">
        <v>46</v>
      </c>
      <c r="D48" s="10">
        <v>3584.74</v>
      </c>
      <c r="E48" s="10">
        <f t="shared" si="0"/>
        <v>1539.5899999999997</v>
      </c>
      <c r="F48" s="10">
        <v>2045.15</v>
      </c>
    </row>
    <row r="49" spans="1:6">
      <c r="A49" s="8">
        <v>1</v>
      </c>
      <c r="B49" s="8">
        <v>1427</v>
      </c>
      <c r="C49" s="9" t="s">
        <v>47</v>
      </c>
      <c r="D49" s="10">
        <v>14129.95</v>
      </c>
      <c r="E49" s="10">
        <f t="shared" si="0"/>
        <v>14129.95</v>
      </c>
      <c r="F49" s="10">
        <v>0</v>
      </c>
    </row>
    <row r="50" spans="1:6">
      <c r="A50" s="8">
        <v>1</v>
      </c>
      <c r="B50" s="8">
        <v>1429</v>
      </c>
      <c r="C50" s="9" t="s">
        <v>48</v>
      </c>
      <c r="D50" s="10">
        <v>5467.56</v>
      </c>
      <c r="E50" s="10">
        <f t="shared" si="0"/>
        <v>5467.56</v>
      </c>
      <c r="F50" s="10">
        <v>0</v>
      </c>
    </row>
    <row r="51" spans="1:6">
      <c r="A51" s="8">
        <v>1</v>
      </c>
      <c r="B51" s="8">
        <v>1454</v>
      </c>
      <c r="C51" s="9" t="s">
        <v>49</v>
      </c>
      <c r="D51" s="10">
        <v>5068.21</v>
      </c>
      <c r="E51" s="10">
        <f t="shared" si="0"/>
        <v>5068.21</v>
      </c>
      <c r="F51" s="10">
        <v>0</v>
      </c>
    </row>
    <row r="52" spans="1:6">
      <c r="A52" s="8">
        <v>1</v>
      </c>
      <c r="B52" s="8">
        <v>1475</v>
      </c>
      <c r="C52" s="9" t="s">
        <v>50</v>
      </c>
      <c r="D52" s="10">
        <v>2949.18</v>
      </c>
      <c r="E52" s="10">
        <f t="shared" si="0"/>
        <v>429.28999999999951</v>
      </c>
      <c r="F52" s="10">
        <v>2519.8900000000003</v>
      </c>
    </row>
    <row r="53" spans="1:6">
      <c r="A53" s="8">
        <v>1</v>
      </c>
      <c r="B53" s="8">
        <v>1483</v>
      </c>
      <c r="C53" s="9" t="s">
        <v>51</v>
      </c>
      <c r="D53" s="10">
        <v>2207.06</v>
      </c>
      <c r="E53" s="10">
        <f t="shared" si="0"/>
        <v>2207.06</v>
      </c>
      <c r="F53" s="10">
        <v>0</v>
      </c>
    </row>
    <row r="54" spans="1:6">
      <c r="A54" s="8">
        <v>1</v>
      </c>
      <c r="B54" s="8">
        <v>1522</v>
      </c>
      <c r="C54" s="9" t="s">
        <v>52</v>
      </c>
      <c r="D54" s="10">
        <v>1964.68</v>
      </c>
      <c r="E54" s="10">
        <f t="shared" si="0"/>
        <v>1964.68</v>
      </c>
      <c r="F54" s="10">
        <v>0</v>
      </c>
    </row>
    <row r="55" spans="1:6">
      <c r="A55" s="8">
        <v>1</v>
      </c>
      <c r="B55" s="8">
        <v>1536</v>
      </c>
      <c r="C55" s="9" t="s">
        <v>53</v>
      </c>
      <c r="D55" s="10">
        <v>2674.99</v>
      </c>
      <c r="E55" s="10">
        <f t="shared" si="0"/>
        <v>1222.06</v>
      </c>
      <c r="F55" s="10">
        <v>1452.9299999999998</v>
      </c>
    </row>
    <row r="56" spans="1:6">
      <c r="A56" s="8">
        <v>1</v>
      </c>
      <c r="B56" s="8">
        <v>1545</v>
      </c>
      <c r="C56" s="9" t="s">
        <v>54</v>
      </c>
      <c r="D56" s="10">
        <v>3197.28</v>
      </c>
      <c r="E56" s="10">
        <f t="shared" si="0"/>
        <v>1784.2600000000002</v>
      </c>
      <c r="F56" s="10">
        <v>1413.02</v>
      </c>
    </row>
    <row r="57" spans="1:6">
      <c r="A57" s="8">
        <v>1</v>
      </c>
      <c r="B57" s="8">
        <v>1549</v>
      </c>
      <c r="C57" s="9" t="s">
        <v>55</v>
      </c>
      <c r="D57" s="10">
        <v>5090.5600000000004</v>
      </c>
      <c r="E57" s="10">
        <f t="shared" si="0"/>
        <v>1054.0700000000006</v>
      </c>
      <c r="F57" s="10">
        <v>4036.49</v>
      </c>
    </row>
    <row r="58" spans="1:6">
      <c r="A58" s="8">
        <v>1</v>
      </c>
      <c r="B58" s="8">
        <v>1553</v>
      </c>
      <c r="C58" s="9" t="s">
        <v>56</v>
      </c>
      <c r="D58" s="10">
        <v>4204.2</v>
      </c>
      <c r="E58" s="10">
        <f t="shared" si="0"/>
        <v>4204.2</v>
      </c>
      <c r="F58" s="10">
        <v>0</v>
      </c>
    </row>
    <row r="59" spans="1:6">
      <c r="A59" s="8">
        <v>1</v>
      </c>
      <c r="B59" s="8">
        <v>1554</v>
      </c>
      <c r="C59" s="9" t="s">
        <v>57</v>
      </c>
      <c r="D59" s="10">
        <v>4575.13</v>
      </c>
      <c r="E59" s="10">
        <f t="shared" si="0"/>
        <v>2329.9</v>
      </c>
      <c r="F59" s="10">
        <v>2245.23</v>
      </c>
    </row>
    <row r="60" spans="1:6">
      <c r="A60" s="8">
        <v>1</v>
      </c>
      <c r="B60" s="8">
        <v>1561</v>
      </c>
      <c r="C60" s="9" t="s">
        <v>58</v>
      </c>
      <c r="D60" s="10">
        <v>1899.43</v>
      </c>
      <c r="E60" s="10">
        <f t="shared" si="0"/>
        <v>1899.43</v>
      </c>
      <c r="F60" s="10">
        <v>0</v>
      </c>
    </row>
    <row r="61" spans="1:6">
      <c r="A61" s="8">
        <v>1</v>
      </c>
      <c r="B61" s="8">
        <v>1577</v>
      </c>
      <c r="C61" s="9" t="s">
        <v>59</v>
      </c>
      <c r="D61" s="10">
        <v>1928.87</v>
      </c>
      <c r="E61" s="10">
        <f t="shared" si="0"/>
        <v>1928.87</v>
      </c>
      <c r="F61" s="10">
        <v>0</v>
      </c>
    </row>
    <row r="62" spans="1:6">
      <c r="A62" s="8">
        <v>1</v>
      </c>
      <c r="B62" s="8">
        <v>1588</v>
      </c>
      <c r="C62" s="9" t="s">
        <v>60</v>
      </c>
      <c r="D62" s="10">
        <v>1996.43</v>
      </c>
      <c r="E62" s="10">
        <f t="shared" si="0"/>
        <v>1996.43</v>
      </c>
      <c r="F62" s="10">
        <v>0</v>
      </c>
    </row>
    <row r="63" spans="1:6">
      <c r="A63" s="8">
        <v>1</v>
      </c>
      <c r="B63" s="8">
        <v>1589</v>
      </c>
      <c r="C63" s="9" t="s">
        <v>61</v>
      </c>
      <c r="D63" s="10">
        <v>1899.43</v>
      </c>
      <c r="E63" s="10">
        <f t="shared" si="0"/>
        <v>1899.43</v>
      </c>
      <c r="F63" s="10">
        <v>0</v>
      </c>
    </row>
    <row r="64" spans="1:6">
      <c r="A64" s="8">
        <v>1</v>
      </c>
      <c r="B64" s="8">
        <v>1596</v>
      </c>
      <c r="C64" s="9" t="s">
        <v>62</v>
      </c>
      <c r="D64" s="10">
        <v>2232.2800000000002</v>
      </c>
      <c r="E64" s="10">
        <f t="shared" si="0"/>
        <v>1550.7500000000002</v>
      </c>
      <c r="F64" s="10">
        <v>681.53</v>
      </c>
    </row>
    <row r="65" spans="1:6">
      <c r="A65" s="8">
        <v>1</v>
      </c>
      <c r="B65" s="8">
        <v>1597</v>
      </c>
      <c r="C65" s="9" t="s">
        <v>63</v>
      </c>
      <c r="D65" s="10">
        <v>4278.46</v>
      </c>
      <c r="E65" s="10">
        <f t="shared" si="0"/>
        <v>1776.6099999999997</v>
      </c>
      <c r="F65" s="10">
        <v>2501.8500000000004</v>
      </c>
    </row>
    <row r="66" spans="1:6">
      <c r="A66" s="8">
        <v>1</v>
      </c>
      <c r="B66" s="8">
        <v>1631</v>
      </c>
      <c r="C66" s="9" t="s">
        <v>64</v>
      </c>
      <c r="D66" s="10">
        <v>1818.16</v>
      </c>
      <c r="E66" s="10">
        <f t="shared" si="0"/>
        <v>915.73000000000013</v>
      </c>
      <c r="F66" s="10">
        <v>902.43</v>
      </c>
    </row>
    <row r="67" spans="1:6">
      <c r="A67" s="8">
        <v>1</v>
      </c>
      <c r="B67" s="8">
        <v>1641</v>
      </c>
      <c r="C67" s="9" t="s">
        <v>65</v>
      </c>
      <c r="D67" s="10">
        <v>3721.61</v>
      </c>
      <c r="E67" s="10">
        <f t="shared" si="0"/>
        <v>3065.83</v>
      </c>
      <c r="F67" s="10">
        <v>655.78</v>
      </c>
    </row>
    <row r="68" spans="1:6">
      <c r="A68" s="8">
        <v>1</v>
      </c>
      <c r="B68" s="8">
        <v>1650</v>
      </c>
      <c r="C68" s="9" t="s">
        <v>66</v>
      </c>
      <c r="D68" s="10">
        <v>2213.9499999999998</v>
      </c>
      <c r="E68" s="10">
        <f t="shared" si="0"/>
        <v>2213.9499999999998</v>
      </c>
      <c r="F68" s="10">
        <v>0</v>
      </c>
    </row>
    <row r="69" spans="1:6">
      <c r="A69" s="8">
        <v>1</v>
      </c>
      <c r="B69" s="8">
        <v>1652</v>
      </c>
      <c r="C69" s="9" t="s">
        <v>67</v>
      </c>
      <c r="D69" s="10">
        <v>2914.02</v>
      </c>
      <c r="E69" s="10">
        <f t="shared" si="0"/>
        <v>2429.56</v>
      </c>
      <c r="F69" s="10">
        <v>484.46</v>
      </c>
    </row>
    <row r="70" spans="1:6">
      <c r="A70" s="8">
        <v>1</v>
      </c>
      <c r="B70" s="8">
        <v>1665</v>
      </c>
      <c r="C70" s="9" t="s">
        <v>68</v>
      </c>
      <c r="D70" s="10">
        <v>4848.43</v>
      </c>
      <c r="E70" s="10">
        <f t="shared" ref="E70:E133" si="1">D70-F70</f>
        <v>2521.61</v>
      </c>
      <c r="F70" s="10">
        <v>2326.8200000000002</v>
      </c>
    </row>
    <row r="71" spans="1:6">
      <c r="A71" s="8">
        <v>1</v>
      </c>
      <c r="B71" s="8">
        <v>1672</v>
      </c>
      <c r="C71" s="9" t="s">
        <v>69</v>
      </c>
      <c r="D71" s="10">
        <v>1818.16</v>
      </c>
      <c r="E71" s="10">
        <f t="shared" si="1"/>
        <v>694.12000000000012</v>
      </c>
      <c r="F71" s="10">
        <v>1124.04</v>
      </c>
    </row>
    <row r="72" spans="1:6">
      <c r="A72" s="8">
        <v>1</v>
      </c>
      <c r="B72" s="8">
        <v>1674</v>
      </c>
      <c r="C72" s="9" t="s">
        <v>70</v>
      </c>
      <c r="D72" s="10">
        <v>4002.37</v>
      </c>
      <c r="E72" s="10">
        <f t="shared" si="1"/>
        <v>2066.2399999999998</v>
      </c>
      <c r="F72" s="10">
        <v>1936.13</v>
      </c>
    </row>
    <row r="73" spans="1:6">
      <c r="A73" s="8">
        <v>1</v>
      </c>
      <c r="B73" s="8">
        <v>1681</v>
      </c>
      <c r="C73" s="9" t="s">
        <v>71</v>
      </c>
      <c r="D73" s="10">
        <v>4242.37</v>
      </c>
      <c r="E73" s="10">
        <f t="shared" si="1"/>
        <v>2478.1499999999996</v>
      </c>
      <c r="F73" s="10">
        <v>1764.22</v>
      </c>
    </row>
    <row r="74" spans="1:6">
      <c r="A74" s="8">
        <v>16</v>
      </c>
      <c r="B74" s="8">
        <v>1682</v>
      </c>
      <c r="C74" s="9" t="s">
        <v>465</v>
      </c>
      <c r="D74" s="10">
        <v>3167.45</v>
      </c>
      <c r="E74" s="10">
        <f t="shared" si="1"/>
        <v>1055.75</v>
      </c>
      <c r="F74" s="10">
        <v>2111.6999999999998</v>
      </c>
    </row>
    <row r="75" spans="1:6">
      <c r="A75" s="8">
        <v>51</v>
      </c>
      <c r="B75" s="8">
        <v>1683</v>
      </c>
      <c r="C75" s="9" t="s">
        <v>503</v>
      </c>
      <c r="D75" s="10">
        <v>3167.45</v>
      </c>
      <c r="E75" s="10">
        <f t="shared" si="1"/>
        <v>1800.7199999999998</v>
      </c>
      <c r="F75" s="10">
        <v>1366.73</v>
      </c>
    </row>
    <row r="76" spans="1:6">
      <c r="A76" s="8">
        <v>51</v>
      </c>
      <c r="B76" s="8">
        <v>1726</v>
      </c>
      <c r="C76" s="9" t="s">
        <v>504</v>
      </c>
      <c r="D76" s="10">
        <v>3167.45</v>
      </c>
      <c r="E76" s="10">
        <f t="shared" si="1"/>
        <v>1217.3899999999999</v>
      </c>
      <c r="F76" s="10">
        <v>1950.06</v>
      </c>
    </row>
    <row r="77" spans="1:6">
      <c r="A77" s="8">
        <v>1</v>
      </c>
      <c r="B77" s="8">
        <v>1741</v>
      </c>
      <c r="C77" s="9" t="s">
        <v>72</v>
      </c>
      <c r="D77" s="10">
        <v>2558.31</v>
      </c>
      <c r="E77" s="10">
        <f t="shared" si="1"/>
        <v>923.89999999999986</v>
      </c>
      <c r="F77" s="10">
        <v>1634.41</v>
      </c>
    </row>
    <row r="78" spans="1:6">
      <c r="A78" s="8">
        <v>1</v>
      </c>
      <c r="B78" s="8">
        <v>1749</v>
      </c>
      <c r="C78" s="9" t="s">
        <v>73</v>
      </c>
      <c r="D78" s="10">
        <v>2165</v>
      </c>
      <c r="E78" s="10">
        <f t="shared" si="1"/>
        <v>637.5</v>
      </c>
      <c r="F78" s="10">
        <v>1527.5</v>
      </c>
    </row>
    <row r="79" spans="1:6">
      <c r="A79" s="8">
        <v>1</v>
      </c>
      <c r="B79" s="8">
        <v>1774</v>
      </c>
      <c r="C79" s="9" t="s">
        <v>74</v>
      </c>
      <c r="D79" s="10">
        <v>2838.94</v>
      </c>
      <c r="E79" s="10">
        <f t="shared" si="1"/>
        <v>2838.94</v>
      </c>
      <c r="F79" s="10">
        <v>0</v>
      </c>
    </row>
    <row r="80" spans="1:6">
      <c r="A80" s="8">
        <v>1</v>
      </c>
      <c r="B80" s="8">
        <v>1794</v>
      </c>
      <c r="C80" s="9" t="s">
        <v>75</v>
      </c>
      <c r="D80" s="10">
        <v>7966.12</v>
      </c>
      <c r="E80" s="10">
        <f t="shared" si="1"/>
        <v>4569.1399999999994</v>
      </c>
      <c r="F80" s="10">
        <v>3396.98</v>
      </c>
    </row>
    <row r="81" spans="1:6">
      <c r="A81" s="8">
        <v>1</v>
      </c>
      <c r="B81" s="8">
        <v>1796</v>
      </c>
      <c r="C81" s="9" t="s">
        <v>76</v>
      </c>
      <c r="D81" s="10">
        <v>2034.28</v>
      </c>
      <c r="E81" s="10">
        <f t="shared" si="1"/>
        <v>2034.28</v>
      </c>
      <c r="F81" s="10">
        <v>0</v>
      </c>
    </row>
    <row r="82" spans="1:6">
      <c r="A82" s="8">
        <v>1</v>
      </c>
      <c r="B82" s="8">
        <v>1809</v>
      </c>
      <c r="C82" s="9" t="s">
        <v>77</v>
      </c>
      <c r="D82" s="10">
        <v>2799.09</v>
      </c>
      <c r="E82" s="10">
        <f t="shared" si="1"/>
        <v>1153.5600000000002</v>
      </c>
      <c r="F82" s="10">
        <v>1645.53</v>
      </c>
    </row>
    <row r="83" spans="1:6">
      <c r="A83" s="8">
        <v>1</v>
      </c>
      <c r="B83" s="8">
        <v>1821</v>
      </c>
      <c r="C83" s="9" t="s">
        <v>78</v>
      </c>
      <c r="D83" s="10">
        <v>3524.56</v>
      </c>
      <c r="E83" s="10">
        <f t="shared" si="1"/>
        <v>2312.41</v>
      </c>
      <c r="F83" s="10">
        <v>1212.1500000000001</v>
      </c>
    </row>
    <row r="84" spans="1:6">
      <c r="A84" s="8">
        <v>1</v>
      </c>
      <c r="B84" s="8">
        <v>1822</v>
      </c>
      <c r="C84" s="9" t="s">
        <v>79</v>
      </c>
      <c r="D84" s="10">
        <v>1356.73</v>
      </c>
      <c r="E84" s="10">
        <f t="shared" si="1"/>
        <v>322.02999999999997</v>
      </c>
      <c r="F84" s="10">
        <v>1034.7</v>
      </c>
    </row>
    <row r="85" spans="1:6">
      <c r="A85" s="8">
        <v>1</v>
      </c>
      <c r="B85" s="8">
        <v>1906</v>
      </c>
      <c r="C85" s="9" t="s">
        <v>80</v>
      </c>
      <c r="D85" s="10">
        <v>4770.8500000000004</v>
      </c>
      <c r="E85" s="10">
        <f t="shared" si="1"/>
        <v>4109.7000000000007</v>
      </c>
      <c r="F85" s="10">
        <v>661.15</v>
      </c>
    </row>
    <row r="86" spans="1:6">
      <c r="A86" s="8">
        <v>1</v>
      </c>
      <c r="B86" s="8">
        <v>1907</v>
      </c>
      <c r="C86" s="9" t="s">
        <v>81</v>
      </c>
      <c r="D86" s="10">
        <v>7466.99</v>
      </c>
      <c r="E86" s="10">
        <f t="shared" si="1"/>
        <v>7466.99</v>
      </c>
      <c r="F86" s="10">
        <v>0</v>
      </c>
    </row>
    <row r="87" spans="1:6">
      <c r="A87" s="8">
        <v>1</v>
      </c>
      <c r="B87" s="8">
        <v>1908</v>
      </c>
      <c r="C87" s="9" t="s">
        <v>82</v>
      </c>
      <c r="D87" s="10">
        <v>6096.64</v>
      </c>
      <c r="E87" s="10">
        <f t="shared" si="1"/>
        <v>3008.9800000000005</v>
      </c>
      <c r="F87" s="10">
        <v>3087.66</v>
      </c>
    </row>
    <row r="88" spans="1:6">
      <c r="A88" s="8">
        <v>1</v>
      </c>
      <c r="B88" s="8">
        <v>1909</v>
      </c>
      <c r="C88" s="9" t="s">
        <v>83</v>
      </c>
      <c r="D88" s="10">
        <v>4060.83</v>
      </c>
      <c r="E88" s="10">
        <f t="shared" si="1"/>
        <v>3321.7599999999998</v>
      </c>
      <c r="F88" s="10">
        <v>739.07</v>
      </c>
    </row>
    <row r="89" spans="1:6">
      <c r="A89" s="8">
        <v>14</v>
      </c>
      <c r="B89" s="8">
        <v>1916</v>
      </c>
      <c r="C89" s="9" t="s">
        <v>461</v>
      </c>
      <c r="D89" s="10">
        <v>2238.34</v>
      </c>
      <c r="E89" s="10">
        <f t="shared" si="1"/>
        <v>1055.7500000000002</v>
      </c>
      <c r="F89" s="10">
        <v>1182.5899999999999</v>
      </c>
    </row>
    <row r="90" spans="1:6">
      <c r="A90" s="8">
        <v>1</v>
      </c>
      <c r="B90" s="8">
        <v>1921</v>
      </c>
      <c r="C90" s="9" t="s">
        <v>84</v>
      </c>
      <c r="D90" s="10">
        <v>25009.97</v>
      </c>
      <c r="E90" s="10">
        <f t="shared" si="1"/>
        <v>12643.7</v>
      </c>
      <c r="F90" s="10">
        <v>12366.27</v>
      </c>
    </row>
    <row r="91" spans="1:6">
      <c r="A91" s="8">
        <v>1</v>
      </c>
      <c r="B91" s="8">
        <v>1924</v>
      </c>
      <c r="C91" s="9" t="s">
        <v>85</v>
      </c>
      <c r="D91" s="10">
        <v>8174.14</v>
      </c>
      <c r="E91" s="10">
        <f t="shared" si="1"/>
        <v>8174.14</v>
      </c>
      <c r="F91" s="10">
        <v>0</v>
      </c>
    </row>
    <row r="92" spans="1:6">
      <c r="A92" s="8">
        <v>1</v>
      </c>
      <c r="B92" s="8">
        <v>1927</v>
      </c>
      <c r="C92" s="9" t="s">
        <v>86</v>
      </c>
      <c r="D92" s="10">
        <v>14855.4</v>
      </c>
      <c r="E92" s="10">
        <f t="shared" si="1"/>
        <v>6783.24</v>
      </c>
      <c r="F92" s="10">
        <v>8072.16</v>
      </c>
    </row>
    <row r="93" spans="1:6">
      <c r="A93" s="8">
        <v>1</v>
      </c>
      <c r="B93" s="8">
        <v>1932</v>
      </c>
      <c r="C93" s="9" t="s">
        <v>87</v>
      </c>
      <c r="D93" s="10">
        <v>5416.62</v>
      </c>
      <c r="E93" s="10">
        <f t="shared" si="1"/>
        <v>2666.1899999999996</v>
      </c>
      <c r="F93" s="10">
        <v>2750.4300000000003</v>
      </c>
    </row>
    <row r="94" spans="1:6">
      <c r="A94" s="8">
        <v>1</v>
      </c>
      <c r="B94" s="8">
        <v>1937</v>
      </c>
      <c r="C94" s="9" t="s">
        <v>88</v>
      </c>
      <c r="D94" s="10">
        <v>3509.8</v>
      </c>
      <c r="E94" s="10">
        <f t="shared" si="1"/>
        <v>3509.8</v>
      </c>
      <c r="F94" s="10">
        <v>0</v>
      </c>
    </row>
    <row r="95" spans="1:6">
      <c r="A95" s="8">
        <v>1</v>
      </c>
      <c r="B95" s="8">
        <v>1980</v>
      </c>
      <c r="C95" s="9" t="s">
        <v>89</v>
      </c>
      <c r="D95" s="10">
        <v>9963.84</v>
      </c>
      <c r="E95" s="10">
        <f t="shared" si="1"/>
        <v>3739.12</v>
      </c>
      <c r="F95" s="10">
        <v>6224.72</v>
      </c>
    </row>
    <row r="96" spans="1:6">
      <c r="A96" s="8">
        <v>1</v>
      </c>
      <c r="B96" s="8">
        <v>1988</v>
      </c>
      <c r="C96" s="9" t="s">
        <v>90</v>
      </c>
      <c r="D96" s="10">
        <v>6932.49</v>
      </c>
      <c r="E96" s="10">
        <f t="shared" si="1"/>
        <v>3913.43</v>
      </c>
      <c r="F96" s="10">
        <v>3019.06</v>
      </c>
    </row>
    <row r="97" spans="1:6">
      <c r="A97" s="8">
        <v>1</v>
      </c>
      <c r="B97" s="8">
        <v>1994</v>
      </c>
      <c r="C97" s="9" t="s">
        <v>91</v>
      </c>
      <c r="D97" s="10">
        <v>9911.2000000000007</v>
      </c>
      <c r="E97" s="10">
        <f t="shared" si="1"/>
        <v>5091.8700000000008</v>
      </c>
      <c r="F97" s="10">
        <v>4819.33</v>
      </c>
    </row>
    <row r="98" spans="1:6">
      <c r="A98" s="8">
        <v>1</v>
      </c>
      <c r="B98" s="8">
        <v>1999</v>
      </c>
      <c r="C98" s="9" t="s">
        <v>92</v>
      </c>
      <c r="D98" s="10">
        <v>4890.4799999999996</v>
      </c>
      <c r="E98" s="10">
        <f t="shared" si="1"/>
        <v>2825.3399999999997</v>
      </c>
      <c r="F98" s="10">
        <v>2065.14</v>
      </c>
    </row>
    <row r="99" spans="1:6">
      <c r="A99" s="8">
        <v>1</v>
      </c>
      <c r="B99" s="8">
        <v>2008</v>
      </c>
      <c r="C99" s="9" t="s">
        <v>93</v>
      </c>
      <c r="D99" s="10">
        <v>2820.54</v>
      </c>
      <c r="E99" s="10">
        <f t="shared" si="1"/>
        <v>293.42000000000007</v>
      </c>
      <c r="F99" s="10">
        <v>2527.12</v>
      </c>
    </row>
    <row r="100" spans="1:6">
      <c r="A100" s="8">
        <v>1</v>
      </c>
      <c r="B100" s="8">
        <v>2014</v>
      </c>
      <c r="C100" s="9" t="s">
        <v>94</v>
      </c>
      <c r="D100" s="10">
        <v>2290.87</v>
      </c>
      <c r="E100" s="10">
        <f t="shared" si="1"/>
        <v>1611.2399999999998</v>
      </c>
      <c r="F100" s="10">
        <v>679.63</v>
      </c>
    </row>
    <row r="101" spans="1:6">
      <c r="A101" s="8">
        <v>1</v>
      </c>
      <c r="B101" s="8">
        <v>2015</v>
      </c>
      <c r="C101" s="9" t="s">
        <v>95</v>
      </c>
      <c r="D101" s="10">
        <v>19429.11</v>
      </c>
      <c r="E101" s="10">
        <f t="shared" si="1"/>
        <v>11176.130000000001</v>
      </c>
      <c r="F101" s="10">
        <v>8252.98</v>
      </c>
    </row>
    <row r="102" spans="1:6">
      <c r="A102" s="8">
        <v>1</v>
      </c>
      <c r="B102" s="8">
        <v>2019</v>
      </c>
      <c r="C102" s="9" t="s">
        <v>96</v>
      </c>
      <c r="D102" s="10">
        <v>2873.85</v>
      </c>
      <c r="E102" s="10">
        <f t="shared" si="1"/>
        <v>2416.71</v>
      </c>
      <c r="F102" s="10">
        <v>457.14</v>
      </c>
    </row>
    <row r="103" spans="1:6">
      <c r="A103" s="8">
        <v>1</v>
      </c>
      <c r="B103" s="8">
        <v>2038</v>
      </c>
      <c r="C103" s="9" t="s">
        <v>97</v>
      </c>
      <c r="D103" s="10">
        <v>6784.4</v>
      </c>
      <c r="E103" s="10">
        <f t="shared" si="1"/>
        <v>3876.7999999999997</v>
      </c>
      <c r="F103" s="10">
        <v>2907.6</v>
      </c>
    </row>
    <row r="104" spans="1:6">
      <c r="A104" s="8">
        <v>1</v>
      </c>
      <c r="B104" s="8">
        <v>2043</v>
      </c>
      <c r="C104" s="9" t="s">
        <v>98</v>
      </c>
      <c r="D104" s="10">
        <v>4133.43</v>
      </c>
      <c r="E104" s="10">
        <f t="shared" si="1"/>
        <v>4133.43</v>
      </c>
      <c r="F104" s="10">
        <v>0</v>
      </c>
    </row>
    <row r="105" spans="1:6">
      <c r="A105" s="8">
        <v>1</v>
      </c>
      <c r="B105" s="8">
        <v>2052</v>
      </c>
      <c r="C105" s="9" t="s">
        <v>99</v>
      </c>
      <c r="D105" s="10">
        <v>5536.84</v>
      </c>
      <c r="E105" s="10">
        <f t="shared" si="1"/>
        <v>5536.84</v>
      </c>
      <c r="F105" s="10">
        <v>0</v>
      </c>
    </row>
    <row r="106" spans="1:6">
      <c r="A106" s="8">
        <v>1</v>
      </c>
      <c r="B106" s="8">
        <v>2063</v>
      </c>
      <c r="C106" s="9" t="s">
        <v>100</v>
      </c>
      <c r="D106" s="10">
        <v>12838.35</v>
      </c>
      <c r="E106" s="10">
        <f t="shared" si="1"/>
        <v>5976.9800000000005</v>
      </c>
      <c r="F106" s="10">
        <v>6861.37</v>
      </c>
    </row>
    <row r="107" spans="1:6">
      <c r="A107" s="8">
        <v>1</v>
      </c>
      <c r="B107" s="8">
        <v>2069</v>
      </c>
      <c r="C107" s="9" t="s">
        <v>101</v>
      </c>
      <c r="D107" s="10">
        <v>15036.16</v>
      </c>
      <c r="E107" s="10">
        <f t="shared" si="1"/>
        <v>5019.7299999999996</v>
      </c>
      <c r="F107" s="10">
        <v>10016.43</v>
      </c>
    </row>
    <row r="108" spans="1:6">
      <c r="A108" s="8">
        <v>1</v>
      </c>
      <c r="B108" s="8">
        <v>2079</v>
      </c>
      <c r="C108" s="9" t="s">
        <v>102</v>
      </c>
      <c r="D108" s="10">
        <v>5540.39</v>
      </c>
      <c r="E108" s="10">
        <f t="shared" si="1"/>
        <v>4572.8700000000008</v>
      </c>
      <c r="F108" s="10">
        <v>967.52</v>
      </c>
    </row>
    <row r="109" spans="1:6">
      <c r="A109" s="8">
        <v>1</v>
      </c>
      <c r="B109" s="8">
        <v>2086</v>
      </c>
      <c r="C109" s="9" t="s">
        <v>103</v>
      </c>
      <c r="D109" s="10">
        <v>5712.39</v>
      </c>
      <c r="E109" s="10">
        <f t="shared" si="1"/>
        <v>3099.8900000000003</v>
      </c>
      <c r="F109" s="10">
        <v>2612.5</v>
      </c>
    </row>
    <row r="110" spans="1:6">
      <c r="A110" s="8">
        <v>1</v>
      </c>
      <c r="B110" s="8">
        <v>2092</v>
      </c>
      <c r="C110" s="9" t="s">
        <v>104</v>
      </c>
      <c r="D110" s="10">
        <v>2620.9499999999998</v>
      </c>
      <c r="E110" s="10">
        <f t="shared" si="1"/>
        <v>2620.9499999999998</v>
      </c>
      <c r="F110" s="10">
        <v>0</v>
      </c>
    </row>
    <row r="111" spans="1:6">
      <c r="A111" s="8">
        <v>1</v>
      </c>
      <c r="B111" s="8">
        <v>2093</v>
      </c>
      <c r="C111" s="9" t="s">
        <v>105</v>
      </c>
      <c r="D111" s="10">
        <v>4285.26</v>
      </c>
      <c r="E111" s="10">
        <f t="shared" si="1"/>
        <v>2439.4500000000003</v>
      </c>
      <c r="F111" s="10">
        <v>1845.81</v>
      </c>
    </row>
    <row r="112" spans="1:6">
      <c r="A112" s="8">
        <v>9</v>
      </c>
      <c r="B112" s="8">
        <v>2096</v>
      </c>
      <c r="C112" s="9" t="s">
        <v>453</v>
      </c>
      <c r="D112" s="10">
        <v>3167.45</v>
      </c>
      <c r="E112" s="10">
        <f t="shared" si="1"/>
        <v>1476.9899999999998</v>
      </c>
      <c r="F112" s="10">
        <v>1690.46</v>
      </c>
    </row>
    <row r="113" spans="1:6">
      <c r="A113" s="8">
        <v>1</v>
      </c>
      <c r="B113" s="8">
        <v>2101</v>
      </c>
      <c r="C113" s="9" t="s">
        <v>106</v>
      </c>
      <c r="D113" s="10">
        <v>4131.6099999999997</v>
      </c>
      <c r="E113" s="10">
        <f t="shared" si="1"/>
        <v>3611.3499999999995</v>
      </c>
      <c r="F113" s="10">
        <v>520.26</v>
      </c>
    </row>
    <row r="114" spans="1:6">
      <c r="A114" s="8">
        <v>16</v>
      </c>
      <c r="B114" s="8">
        <v>2115</v>
      </c>
      <c r="C114" s="9" t="s">
        <v>466</v>
      </c>
      <c r="D114" s="10">
        <v>3167.45</v>
      </c>
      <c r="E114" s="10">
        <f t="shared" si="1"/>
        <v>1004.8399999999997</v>
      </c>
      <c r="F114" s="10">
        <v>2162.61</v>
      </c>
    </row>
    <row r="115" spans="1:6">
      <c r="A115" s="8">
        <v>1</v>
      </c>
      <c r="B115" s="8">
        <v>2117</v>
      </c>
      <c r="C115" s="9" t="s">
        <v>107</v>
      </c>
      <c r="D115" s="10">
        <v>1818.16</v>
      </c>
      <c r="E115" s="10">
        <f t="shared" si="1"/>
        <v>403.10000000000014</v>
      </c>
      <c r="F115" s="10">
        <v>1415.06</v>
      </c>
    </row>
    <row r="116" spans="1:6">
      <c r="A116" s="8">
        <v>1</v>
      </c>
      <c r="B116" s="8">
        <v>2120</v>
      </c>
      <c r="C116" s="9" t="s">
        <v>108</v>
      </c>
      <c r="D116" s="10">
        <v>1932.76</v>
      </c>
      <c r="E116" s="10">
        <f t="shared" si="1"/>
        <v>631.04</v>
      </c>
      <c r="F116" s="10">
        <v>1301.72</v>
      </c>
    </row>
    <row r="117" spans="1:6">
      <c r="A117" s="8">
        <v>1</v>
      </c>
      <c r="B117" s="8">
        <v>2121</v>
      </c>
      <c r="C117" s="9" t="s">
        <v>109</v>
      </c>
      <c r="D117" s="10">
        <v>4023.39</v>
      </c>
      <c r="E117" s="10">
        <f t="shared" si="1"/>
        <v>2374.9499999999998</v>
      </c>
      <c r="F117" s="10">
        <v>1648.44</v>
      </c>
    </row>
    <row r="118" spans="1:6">
      <c r="A118" s="8">
        <v>1</v>
      </c>
      <c r="B118" s="8">
        <v>2122</v>
      </c>
      <c r="C118" s="9" t="s">
        <v>110</v>
      </c>
      <c r="D118" s="10">
        <v>4023.39</v>
      </c>
      <c r="E118" s="10">
        <f t="shared" si="1"/>
        <v>2307.6999999999998</v>
      </c>
      <c r="F118" s="10">
        <v>1715.69</v>
      </c>
    </row>
    <row r="119" spans="1:6">
      <c r="A119" s="8">
        <v>10</v>
      </c>
      <c r="B119" s="8">
        <v>2124</v>
      </c>
      <c r="C119" s="9" t="s">
        <v>457</v>
      </c>
      <c r="D119" s="10">
        <v>8446.5400000000009</v>
      </c>
      <c r="E119" s="10">
        <f t="shared" si="1"/>
        <v>4395.7200000000012</v>
      </c>
      <c r="F119" s="10">
        <v>4050.82</v>
      </c>
    </row>
    <row r="120" spans="1:6">
      <c r="A120" s="8">
        <v>1</v>
      </c>
      <c r="B120" s="8">
        <v>2125</v>
      </c>
      <c r="C120" s="9" t="s">
        <v>111</v>
      </c>
      <c r="D120" s="10">
        <v>9053.81</v>
      </c>
      <c r="E120" s="10">
        <f t="shared" si="1"/>
        <v>4651.3899999999994</v>
      </c>
      <c r="F120" s="10">
        <v>4402.42</v>
      </c>
    </row>
    <row r="121" spans="1:6">
      <c r="A121" s="8">
        <v>1</v>
      </c>
      <c r="B121" s="8">
        <v>2126</v>
      </c>
      <c r="C121" s="9" t="s">
        <v>112</v>
      </c>
      <c r="D121" s="10">
        <v>2686.23</v>
      </c>
      <c r="E121" s="10">
        <f t="shared" si="1"/>
        <v>1323.71</v>
      </c>
      <c r="F121" s="10">
        <v>1362.52</v>
      </c>
    </row>
    <row r="122" spans="1:6">
      <c r="A122" s="8">
        <v>1</v>
      </c>
      <c r="B122" s="8">
        <v>2128</v>
      </c>
      <c r="C122" s="9" t="s">
        <v>113</v>
      </c>
      <c r="D122" s="10">
        <v>7637.93</v>
      </c>
      <c r="E122" s="10">
        <f t="shared" si="1"/>
        <v>4382.32</v>
      </c>
      <c r="F122" s="10">
        <v>3255.61</v>
      </c>
    </row>
    <row r="123" spans="1:6">
      <c r="A123" s="8">
        <v>1</v>
      </c>
      <c r="B123" s="8">
        <v>2129</v>
      </c>
      <c r="C123" s="9" t="s">
        <v>114</v>
      </c>
      <c r="D123" s="10">
        <v>2209.3000000000002</v>
      </c>
      <c r="E123" s="10">
        <f t="shared" si="1"/>
        <v>928.75000000000023</v>
      </c>
      <c r="F123" s="10">
        <v>1280.55</v>
      </c>
    </row>
    <row r="124" spans="1:6">
      <c r="A124" s="8">
        <v>1</v>
      </c>
      <c r="B124" s="8">
        <v>2130</v>
      </c>
      <c r="C124" s="9" t="s">
        <v>115</v>
      </c>
      <c r="D124" s="10">
        <v>1564</v>
      </c>
      <c r="E124" s="10">
        <f t="shared" si="1"/>
        <v>459</v>
      </c>
      <c r="F124" s="10">
        <v>1105</v>
      </c>
    </row>
    <row r="125" spans="1:6">
      <c r="A125" s="8">
        <v>1</v>
      </c>
      <c r="B125" s="8">
        <v>2131</v>
      </c>
      <c r="C125" s="9" t="s">
        <v>116</v>
      </c>
      <c r="D125" s="10">
        <v>4723.05</v>
      </c>
      <c r="E125" s="10">
        <f t="shared" si="1"/>
        <v>4052.36</v>
      </c>
      <c r="F125" s="10">
        <v>670.69</v>
      </c>
    </row>
    <row r="126" spans="1:6">
      <c r="A126" s="8">
        <v>1</v>
      </c>
      <c r="B126" s="8">
        <v>2134</v>
      </c>
      <c r="C126" s="9" t="s">
        <v>117</v>
      </c>
      <c r="D126" s="10">
        <v>7163.28</v>
      </c>
      <c r="E126" s="10">
        <f t="shared" si="1"/>
        <v>3727.89</v>
      </c>
      <c r="F126" s="10">
        <v>3435.39</v>
      </c>
    </row>
    <row r="127" spans="1:6">
      <c r="A127" s="8">
        <v>1</v>
      </c>
      <c r="B127" s="8">
        <v>2136</v>
      </c>
      <c r="C127" s="9" t="s">
        <v>118</v>
      </c>
      <c r="D127" s="10">
        <v>2279.5300000000002</v>
      </c>
      <c r="E127" s="10">
        <f t="shared" si="1"/>
        <v>788.38000000000011</v>
      </c>
      <c r="F127" s="10">
        <v>1491.15</v>
      </c>
    </row>
    <row r="128" spans="1:6">
      <c r="A128" s="8">
        <v>1</v>
      </c>
      <c r="B128" s="8">
        <v>2137</v>
      </c>
      <c r="C128" s="9" t="s">
        <v>119</v>
      </c>
      <c r="D128" s="10">
        <v>17456.91</v>
      </c>
      <c r="E128" s="10">
        <f t="shared" si="1"/>
        <v>14352.52</v>
      </c>
      <c r="F128" s="10">
        <v>3104.39</v>
      </c>
    </row>
    <row r="129" spans="1:6">
      <c r="A129" s="8">
        <v>1</v>
      </c>
      <c r="B129" s="8">
        <v>2140</v>
      </c>
      <c r="C129" s="9" t="s">
        <v>120</v>
      </c>
      <c r="D129" s="10">
        <v>6712.9</v>
      </c>
      <c r="E129" s="10">
        <f t="shared" si="1"/>
        <v>6466.11</v>
      </c>
      <c r="F129" s="10">
        <v>246.79</v>
      </c>
    </row>
    <row r="130" spans="1:6">
      <c r="A130" s="8">
        <v>1</v>
      </c>
      <c r="B130" s="8">
        <v>2142</v>
      </c>
      <c r="C130" s="9" t="s">
        <v>121</v>
      </c>
      <c r="D130" s="10">
        <v>8757.86</v>
      </c>
      <c r="E130" s="10">
        <f t="shared" si="1"/>
        <v>7114.7500000000009</v>
      </c>
      <c r="F130" s="10">
        <v>1643.11</v>
      </c>
    </row>
    <row r="131" spans="1:6">
      <c r="A131" s="8">
        <v>1</v>
      </c>
      <c r="B131" s="8">
        <v>2143</v>
      </c>
      <c r="C131" s="9" t="s">
        <v>122</v>
      </c>
      <c r="D131" s="10">
        <v>2238.98</v>
      </c>
      <c r="E131" s="10">
        <f t="shared" si="1"/>
        <v>2238.98</v>
      </c>
      <c r="F131" s="10">
        <v>0</v>
      </c>
    </row>
    <row r="132" spans="1:6">
      <c r="A132" s="8">
        <v>1</v>
      </c>
      <c r="B132" s="8">
        <v>2145</v>
      </c>
      <c r="C132" s="9" t="s">
        <v>123</v>
      </c>
      <c r="D132" s="10">
        <v>3927.53</v>
      </c>
      <c r="E132" s="10">
        <f t="shared" si="1"/>
        <v>3927.53</v>
      </c>
      <c r="F132" s="10">
        <v>0</v>
      </c>
    </row>
    <row r="133" spans="1:6">
      <c r="A133" s="8">
        <v>1</v>
      </c>
      <c r="B133" s="8">
        <v>2146</v>
      </c>
      <c r="C133" s="9" t="s">
        <v>124</v>
      </c>
      <c r="D133" s="10">
        <v>3956.93</v>
      </c>
      <c r="E133" s="10">
        <f t="shared" si="1"/>
        <v>3956.93</v>
      </c>
      <c r="F133" s="10">
        <v>0</v>
      </c>
    </row>
    <row r="134" spans="1:6">
      <c r="A134" s="8">
        <v>1</v>
      </c>
      <c r="B134" s="8">
        <v>2149</v>
      </c>
      <c r="C134" s="9" t="s">
        <v>125</v>
      </c>
      <c r="D134" s="10">
        <v>6477.53</v>
      </c>
      <c r="E134" s="10">
        <f t="shared" ref="E134:E197" si="2">D134-F134</f>
        <v>3727.0199999999995</v>
      </c>
      <c r="F134" s="10">
        <v>2750.51</v>
      </c>
    </row>
    <row r="135" spans="1:6">
      <c r="A135" s="8">
        <v>1</v>
      </c>
      <c r="B135" s="8">
        <v>2151</v>
      </c>
      <c r="C135" s="9" t="s">
        <v>126</v>
      </c>
      <c r="D135" s="10">
        <v>3276.65</v>
      </c>
      <c r="E135" s="10">
        <f t="shared" si="2"/>
        <v>3276.65</v>
      </c>
      <c r="F135" s="10">
        <v>0</v>
      </c>
    </row>
    <row r="136" spans="1:6">
      <c r="A136" s="8">
        <v>1</v>
      </c>
      <c r="B136" s="8">
        <v>2153</v>
      </c>
      <c r="C136" s="9" t="s">
        <v>127</v>
      </c>
      <c r="D136" s="10">
        <v>3760.72</v>
      </c>
      <c r="E136" s="10">
        <f t="shared" si="2"/>
        <v>3760.72</v>
      </c>
      <c r="F136" s="10">
        <v>0</v>
      </c>
    </row>
    <row r="137" spans="1:6">
      <c r="A137" s="8">
        <v>1</v>
      </c>
      <c r="B137" s="8">
        <v>2156</v>
      </c>
      <c r="C137" s="9" t="s">
        <v>128</v>
      </c>
      <c r="D137" s="10">
        <v>4458.3100000000004</v>
      </c>
      <c r="E137" s="10">
        <f t="shared" si="2"/>
        <v>3712.2900000000004</v>
      </c>
      <c r="F137" s="10">
        <v>746.02</v>
      </c>
    </row>
    <row r="138" spans="1:6">
      <c r="A138" s="8">
        <v>1</v>
      </c>
      <c r="B138" s="8">
        <v>2159</v>
      </c>
      <c r="C138" s="9" t="s">
        <v>129</v>
      </c>
      <c r="D138" s="10">
        <v>5008.3599999999997</v>
      </c>
      <c r="E138" s="10">
        <f t="shared" si="2"/>
        <v>1042.3199999999997</v>
      </c>
      <c r="F138" s="10">
        <v>3966.04</v>
      </c>
    </row>
    <row r="139" spans="1:6">
      <c r="A139" s="8">
        <v>1</v>
      </c>
      <c r="B139" s="8">
        <v>2160</v>
      </c>
      <c r="C139" s="9" t="s">
        <v>130</v>
      </c>
      <c r="D139" s="10">
        <v>2403.5500000000002</v>
      </c>
      <c r="E139" s="10">
        <f t="shared" si="2"/>
        <v>794.26000000000022</v>
      </c>
      <c r="F139" s="10">
        <v>1609.29</v>
      </c>
    </row>
    <row r="140" spans="1:6">
      <c r="A140" s="8">
        <v>1</v>
      </c>
      <c r="B140" s="8">
        <v>2161</v>
      </c>
      <c r="C140" s="9" t="s">
        <v>131</v>
      </c>
      <c r="D140" s="10">
        <v>10666.64</v>
      </c>
      <c r="E140" s="10">
        <f t="shared" si="2"/>
        <v>6197.74</v>
      </c>
      <c r="F140" s="10">
        <v>4468.8999999999996</v>
      </c>
    </row>
    <row r="141" spans="1:6">
      <c r="A141" s="8">
        <v>1</v>
      </c>
      <c r="B141" s="8">
        <v>2181</v>
      </c>
      <c r="C141" s="9" t="s">
        <v>132</v>
      </c>
      <c r="D141" s="10">
        <v>9138.19</v>
      </c>
      <c r="E141" s="10">
        <f t="shared" si="2"/>
        <v>5163.01</v>
      </c>
      <c r="F141" s="10">
        <v>3975.1800000000003</v>
      </c>
    </row>
    <row r="142" spans="1:6">
      <c r="A142" s="8">
        <v>1</v>
      </c>
      <c r="B142" s="8">
        <v>2274</v>
      </c>
      <c r="C142" s="9" t="s">
        <v>133</v>
      </c>
      <c r="D142" s="10">
        <v>9570.82</v>
      </c>
      <c r="E142" s="10">
        <f t="shared" si="2"/>
        <v>2252.2700000000004</v>
      </c>
      <c r="F142" s="10">
        <v>7318.5499999999993</v>
      </c>
    </row>
    <row r="143" spans="1:6">
      <c r="A143" s="8">
        <v>1</v>
      </c>
      <c r="B143" s="8">
        <v>2279</v>
      </c>
      <c r="C143" s="9" t="s">
        <v>134</v>
      </c>
      <c r="D143" s="10">
        <v>4219.9399999999996</v>
      </c>
      <c r="E143" s="10">
        <f t="shared" si="2"/>
        <v>2316.7599999999998</v>
      </c>
      <c r="F143" s="10">
        <v>1903.1799999999998</v>
      </c>
    </row>
    <row r="144" spans="1:6">
      <c r="A144" s="8">
        <v>1</v>
      </c>
      <c r="B144" s="8">
        <v>2280</v>
      </c>
      <c r="C144" s="9" t="s">
        <v>135</v>
      </c>
      <c r="D144" s="10">
        <v>3657.28</v>
      </c>
      <c r="E144" s="10">
        <f t="shared" si="2"/>
        <v>3657.28</v>
      </c>
      <c r="F144" s="10">
        <v>0</v>
      </c>
    </row>
    <row r="145" spans="1:6">
      <c r="A145" s="8">
        <v>1</v>
      </c>
      <c r="B145" s="8">
        <v>2291</v>
      </c>
      <c r="C145" s="9" t="s">
        <v>136</v>
      </c>
      <c r="D145" s="10">
        <v>5063.92</v>
      </c>
      <c r="E145" s="10">
        <f t="shared" si="2"/>
        <v>5063.92</v>
      </c>
      <c r="F145" s="10">
        <v>0</v>
      </c>
    </row>
    <row r="146" spans="1:6">
      <c r="A146" s="8">
        <v>1</v>
      </c>
      <c r="B146" s="8">
        <v>2295</v>
      </c>
      <c r="C146" s="9" t="s">
        <v>137</v>
      </c>
      <c r="D146" s="10">
        <v>3797.94</v>
      </c>
      <c r="E146" s="10">
        <f t="shared" si="2"/>
        <v>571.09000000000015</v>
      </c>
      <c r="F146" s="10">
        <v>3226.85</v>
      </c>
    </row>
    <row r="147" spans="1:6">
      <c r="A147" s="8">
        <v>1</v>
      </c>
      <c r="B147" s="8">
        <v>2308</v>
      </c>
      <c r="C147" s="9" t="s">
        <v>138</v>
      </c>
      <c r="D147" s="10">
        <v>1974.93</v>
      </c>
      <c r="E147" s="10">
        <f t="shared" si="2"/>
        <v>610.54</v>
      </c>
      <c r="F147" s="10">
        <v>1364.39</v>
      </c>
    </row>
    <row r="148" spans="1:6">
      <c r="A148" s="8">
        <v>1</v>
      </c>
      <c r="B148" s="8">
        <v>2330</v>
      </c>
      <c r="C148" s="9" t="s">
        <v>139</v>
      </c>
      <c r="D148" s="10">
        <v>4355.59</v>
      </c>
      <c r="E148" s="10">
        <f t="shared" si="2"/>
        <v>749.7800000000002</v>
      </c>
      <c r="F148" s="10">
        <v>3605.81</v>
      </c>
    </row>
    <row r="149" spans="1:6">
      <c r="A149" s="8">
        <v>1</v>
      </c>
      <c r="B149" s="8">
        <v>2337</v>
      </c>
      <c r="C149" s="9" t="s">
        <v>140</v>
      </c>
      <c r="D149" s="10">
        <v>4773.17</v>
      </c>
      <c r="E149" s="10">
        <f t="shared" si="2"/>
        <v>1486.4</v>
      </c>
      <c r="F149" s="10">
        <v>3286.77</v>
      </c>
    </row>
    <row r="150" spans="1:6">
      <c r="A150" s="8">
        <v>1</v>
      </c>
      <c r="B150" s="8">
        <v>2339</v>
      </c>
      <c r="C150" s="9" t="s">
        <v>141</v>
      </c>
      <c r="D150" s="10">
        <v>9985.4699999999993</v>
      </c>
      <c r="E150" s="10">
        <f t="shared" si="2"/>
        <v>9985.4699999999993</v>
      </c>
      <c r="F150" s="10">
        <v>0</v>
      </c>
    </row>
    <row r="151" spans="1:6">
      <c r="A151" s="8">
        <v>1</v>
      </c>
      <c r="B151" s="8">
        <v>2342</v>
      </c>
      <c r="C151" s="9" t="s">
        <v>142</v>
      </c>
      <c r="D151" s="10">
        <v>12373.63</v>
      </c>
      <c r="E151" s="10">
        <f t="shared" si="2"/>
        <v>8702.41</v>
      </c>
      <c r="F151" s="10">
        <v>3671.22</v>
      </c>
    </row>
    <row r="152" spans="1:6">
      <c r="A152" s="8">
        <v>1</v>
      </c>
      <c r="B152" s="8">
        <v>2343</v>
      </c>
      <c r="C152" s="9" t="s">
        <v>143</v>
      </c>
      <c r="D152" s="10">
        <v>9985.4699999999993</v>
      </c>
      <c r="E152" s="10">
        <f t="shared" si="2"/>
        <v>9985.4699999999993</v>
      </c>
      <c r="F152" s="10">
        <v>0</v>
      </c>
    </row>
    <row r="153" spans="1:6">
      <c r="A153" s="8">
        <v>1</v>
      </c>
      <c r="B153" s="8">
        <v>2344</v>
      </c>
      <c r="C153" s="9" t="s">
        <v>144</v>
      </c>
      <c r="D153" s="10">
        <v>10250.77</v>
      </c>
      <c r="E153" s="10">
        <f t="shared" si="2"/>
        <v>2442.25</v>
      </c>
      <c r="F153" s="10">
        <v>7808.52</v>
      </c>
    </row>
    <row r="154" spans="1:6">
      <c r="A154" s="8">
        <v>1</v>
      </c>
      <c r="B154" s="8">
        <v>2351</v>
      </c>
      <c r="C154" s="9" t="s">
        <v>145</v>
      </c>
      <c r="D154" s="10">
        <v>1827.15</v>
      </c>
      <c r="E154" s="10">
        <f t="shared" si="2"/>
        <v>1827.15</v>
      </c>
      <c r="F154" s="10">
        <v>0</v>
      </c>
    </row>
    <row r="155" spans="1:6">
      <c r="A155" s="8">
        <v>1</v>
      </c>
      <c r="B155" s="8">
        <v>2363</v>
      </c>
      <c r="C155" s="9" t="s">
        <v>146</v>
      </c>
      <c r="D155" s="10">
        <v>2212.42</v>
      </c>
      <c r="E155" s="10">
        <f t="shared" si="2"/>
        <v>1993.49</v>
      </c>
      <c r="F155" s="10">
        <v>218.93</v>
      </c>
    </row>
    <row r="156" spans="1:6">
      <c r="A156" s="8">
        <v>1</v>
      </c>
      <c r="B156" s="8">
        <v>2367</v>
      </c>
      <c r="C156" s="9" t="s">
        <v>147</v>
      </c>
      <c r="D156" s="10">
        <v>2669.05</v>
      </c>
      <c r="E156" s="10">
        <f t="shared" si="2"/>
        <v>2147.2700000000004</v>
      </c>
      <c r="F156" s="10">
        <v>521.78</v>
      </c>
    </row>
    <row r="157" spans="1:6">
      <c r="A157" s="8">
        <v>1</v>
      </c>
      <c r="B157" s="8">
        <v>2371</v>
      </c>
      <c r="C157" s="9" t="s">
        <v>148</v>
      </c>
      <c r="D157" s="10">
        <v>1901.06</v>
      </c>
      <c r="E157" s="10">
        <f t="shared" si="2"/>
        <v>998.5</v>
      </c>
      <c r="F157" s="10">
        <v>902.56</v>
      </c>
    </row>
    <row r="158" spans="1:6">
      <c r="A158" s="8">
        <v>1</v>
      </c>
      <c r="B158" s="8">
        <v>2382</v>
      </c>
      <c r="C158" s="9" t="s">
        <v>149</v>
      </c>
      <c r="D158" s="10">
        <v>13696.47</v>
      </c>
      <c r="E158" s="10">
        <f t="shared" si="2"/>
        <v>13696.47</v>
      </c>
      <c r="F158" s="10">
        <v>0</v>
      </c>
    </row>
    <row r="159" spans="1:6">
      <c r="A159" s="8">
        <v>1</v>
      </c>
      <c r="B159" s="8">
        <v>2384</v>
      </c>
      <c r="C159" s="9" t="s">
        <v>150</v>
      </c>
      <c r="D159" s="10">
        <v>2883.93</v>
      </c>
      <c r="E159" s="10">
        <f t="shared" si="2"/>
        <v>2589.12</v>
      </c>
      <c r="F159" s="10">
        <v>294.81</v>
      </c>
    </row>
    <row r="160" spans="1:6">
      <c r="A160" s="8">
        <v>1</v>
      </c>
      <c r="B160" s="8">
        <v>2392</v>
      </c>
      <c r="C160" s="9" t="s">
        <v>151</v>
      </c>
      <c r="D160" s="10">
        <v>3745.3</v>
      </c>
      <c r="E160" s="10">
        <f t="shared" si="2"/>
        <v>2077.4000000000005</v>
      </c>
      <c r="F160" s="10">
        <v>1667.8999999999999</v>
      </c>
    </row>
    <row r="161" spans="1:6">
      <c r="A161" s="8">
        <v>1</v>
      </c>
      <c r="B161" s="8">
        <v>2403</v>
      </c>
      <c r="C161" s="9" t="s">
        <v>152</v>
      </c>
      <c r="D161" s="10">
        <v>826.21</v>
      </c>
      <c r="E161" s="10">
        <f t="shared" si="2"/>
        <v>826.21</v>
      </c>
      <c r="F161" s="10">
        <v>0</v>
      </c>
    </row>
    <row r="162" spans="1:6">
      <c r="A162" s="8">
        <v>1</v>
      </c>
      <c r="B162" s="8">
        <v>2406</v>
      </c>
      <c r="C162" s="9" t="s">
        <v>153</v>
      </c>
      <c r="D162" s="10">
        <v>1784.37</v>
      </c>
      <c r="E162" s="10">
        <f t="shared" si="2"/>
        <v>1784.37</v>
      </c>
      <c r="F162" s="10">
        <v>0</v>
      </c>
    </row>
    <row r="163" spans="1:6">
      <c r="A163" s="8">
        <v>1</v>
      </c>
      <c r="B163" s="8">
        <v>2414</v>
      </c>
      <c r="C163" s="9" t="s">
        <v>154</v>
      </c>
      <c r="D163" s="10">
        <v>1483.51</v>
      </c>
      <c r="E163" s="10">
        <f t="shared" si="2"/>
        <v>1483.51</v>
      </c>
      <c r="F163" s="10">
        <v>0</v>
      </c>
    </row>
    <row r="164" spans="1:6">
      <c r="A164" s="8">
        <v>1</v>
      </c>
      <c r="B164" s="8">
        <v>2415</v>
      </c>
      <c r="C164" s="9" t="s">
        <v>155</v>
      </c>
      <c r="D164" s="10">
        <v>13696.47</v>
      </c>
      <c r="E164" s="10">
        <f t="shared" si="2"/>
        <v>13696.47</v>
      </c>
      <c r="F164" s="10">
        <v>0</v>
      </c>
    </row>
    <row r="165" spans="1:6">
      <c r="A165" s="8">
        <v>1</v>
      </c>
      <c r="B165" s="8">
        <v>2417</v>
      </c>
      <c r="C165" s="9" t="s">
        <v>156</v>
      </c>
      <c r="D165" s="10">
        <v>1941.86</v>
      </c>
      <c r="E165" s="10">
        <f t="shared" si="2"/>
        <v>1941.86</v>
      </c>
      <c r="F165" s="10">
        <v>0</v>
      </c>
    </row>
    <row r="166" spans="1:6">
      <c r="A166" s="8">
        <v>1</v>
      </c>
      <c r="B166" s="8">
        <v>2420</v>
      </c>
      <c r="C166" s="9" t="s">
        <v>157</v>
      </c>
      <c r="D166" s="10">
        <v>16803.599999999999</v>
      </c>
      <c r="E166" s="10">
        <f t="shared" si="2"/>
        <v>16569.509999999998</v>
      </c>
      <c r="F166" s="10">
        <v>234.09</v>
      </c>
    </row>
    <row r="167" spans="1:6">
      <c r="A167" s="8">
        <v>1</v>
      </c>
      <c r="B167" s="8">
        <v>2421</v>
      </c>
      <c r="C167" s="9" t="s">
        <v>158</v>
      </c>
      <c r="D167" s="10">
        <v>6774.53</v>
      </c>
      <c r="E167" s="10">
        <f t="shared" si="2"/>
        <v>6774.53</v>
      </c>
      <c r="F167" s="10">
        <v>0</v>
      </c>
    </row>
    <row r="168" spans="1:6">
      <c r="A168" s="8">
        <v>1</v>
      </c>
      <c r="B168" s="8">
        <v>2437</v>
      </c>
      <c r="C168" s="9" t="s">
        <v>159</v>
      </c>
      <c r="D168" s="10">
        <v>2000.21</v>
      </c>
      <c r="E168" s="10">
        <f t="shared" si="2"/>
        <v>2000.21</v>
      </c>
      <c r="F168" s="10">
        <v>0</v>
      </c>
    </row>
    <row r="169" spans="1:6">
      <c r="A169" s="8">
        <v>1</v>
      </c>
      <c r="B169" s="8">
        <v>2440</v>
      </c>
      <c r="C169" s="9" t="s">
        <v>160</v>
      </c>
      <c r="D169" s="10">
        <v>3205.88</v>
      </c>
      <c r="E169" s="10">
        <f t="shared" si="2"/>
        <v>3201.84</v>
      </c>
      <c r="F169" s="10">
        <v>4.04</v>
      </c>
    </row>
    <row r="170" spans="1:6">
      <c r="A170" s="8">
        <v>1</v>
      </c>
      <c r="B170" s="8">
        <v>2441</v>
      </c>
      <c r="C170" s="9" t="s">
        <v>161</v>
      </c>
      <c r="D170" s="10">
        <v>2575.62</v>
      </c>
      <c r="E170" s="10">
        <f t="shared" si="2"/>
        <v>2157.5</v>
      </c>
      <c r="F170" s="10">
        <v>418.12</v>
      </c>
    </row>
    <row r="171" spans="1:6">
      <c r="A171" s="8">
        <v>1</v>
      </c>
      <c r="B171" s="8">
        <v>2443</v>
      </c>
      <c r="C171" s="9" t="s">
        <v>162</v>
      </c>
      <c r="D171" s="10">
        <v>1848.83</v>
      </c>
      <c r="E171" s="10">
        <f t="shared" si="2"/>
        <v>1117.92</v>
      </c>
      <c r="F171" s="10">
        <v>730.91</v>
      </c>
    </row>
    <row r="172" spans="1:6">
      <c r="A172" s="8">
        <v>1</v>
      </c>
      <c r="B172" s="8">
        <v>2448</v>
      </c>
      <c r="C172" s="9" t="s">
        <v>163</v>
      </c>
      <c r="D172" s="10">
        <v>4640.46</v>
      </c>
      <c r="E172" s="10">
        <f t="shared" si="2"/>
        <v>3312.6000000000004</v>
      </c>
      <c r="F172" s="10">
        <v>1327.86</v>
      </c>
    </row>
    <row r="173" spans="1:6">
      <c r="A173" s="8">
        <v>1</v>
      </c>
      <c r="B173" s="8">
        <v>2451</v>
      </c>
      <c r="C173" s="9" t="s">
        <v>164</v>
      </c>
      <c r="D173" s="10">
        <v>2208.36</v>
      </c>
      <c r="E173" s="10">
        <f t="shared" si="2"/>
        <v>1753.23</v>
      </c>
      <c r="F173" s="10">
        <v>455.13</v>
      </c>
    </row>
    <row r="174" spans="1:6">
      <c r="A174" s="8">
        <v>1</v>
      </c>
      <c r="B174" s="8">
        <v>2460</v>
      </c>
      <c r="C174" s="9" t="s">
        <v>165</v>
      </c>
      <c r="D174" s="10">
        <v>96.32</v>
      </c>
      <c r="E174" s="10">
        <f t="shared" si="2"/>
        <v>96.32</v>
      </c>
      <c r="F174" s="10">
        <v>0</v>
      </c>
    </row>
    <row r="175" spans="1:6">
      <c r="A175" s="8">
        <v>1</v>
      </c>
      <c r="B175" s="8">
        <v>2468</v>
      </c>
      <c r="C175" s="9" t="s">
        <v>166</v>
      </c>
      <c r="D175" s="10">
        <v>6819.79</v>
      </c>
      <c r="E175" s="10">
        <f t="shared" si="2"/>
        <v>1722.96</v>
      </c>
      <c r="F175" s="10">
        <v>5096.83</v>
      </c>
    </row>
    <row r="176" spans="1:6">
      <c r="A176" s="8">
        <v>1</v>
      </c>
      <c r="B176" s="8">
        <v>2470</v>
      </c>
      <c r="C176" s="9" t="s">
        <v>167</v>
      </c>
      <c r="D176" s="10">
        <v>2172.58</v>
      </c>
      <c r="E176" s="10">
        <f t="shared" si="2"/>
        <v>586.54</v>
      </c>
      <c r="F176" s="10">
        <v>1586.04</v>
      </c>
    </row>
    <row r="177" spans="1:6">
      <c r="A177" s="8">
        <v>1</v>
      </c>
      <c r="B177" s="8">
        <v>2474</v>
      </c>
      <c r="C177" s="9" t="s">
        <v>168</v>
      </c>
      <c r="D177" s="10">
        <v>16773.09</v>
      </c>
      <c r="E177" s="10">
        <f t="shared" si="2"/>
        <v>14409</v>
      </c>
      <c r="F177" s="10">
        <v>2364.09</v>
      </c>
    </row>
    <row r="178" spans="1:6">
      <c r="A178" s="8">
        <v>50</v>
      </c>
      <c r="B178" s="8">
        <v>2478</v>
      </c>
      <c r="C178" s="9" t="s">
        <v>499</v>
      </c>
      <c r="D178" s="10">
        <v>5360.59</v>
      </c>
      <c r="E178" s="10">
        <f t="shared" si="2"/>
        <v>5360.59</v>
      </c>
      <c r="F178" s="10">
        <v>0</v>
      </c>
    </row>
    <row r="179" spans="1:6">
      <c r="A179" s="8">
        <v>20</v>
      </c>
      <c r="B179" s="8">
        <v>2481</v>
      </c>
      <c r="C179" s="9" t="s">
        <v>471</v>
      </c>
      <c r="D179" s="10">
        <v>4020.44</v>
      </c>
      <c r="E179" s="10">
        <f t="shared" si="2"/>
        <v>1377.4699999999998</v>
      </c>
      <c r="F179" s="10">
        <v>2642.9700000000003</v>
      </c>
    </row>
    <row r="180" spans="1:6">
      <c r="A180" s="8">
        <v>39</v>
      </c>
      <c r="B180" s="8">
        <v>2484</v>
      </c>
      <c r="C180" s="9" t="s">
        <v>492</v>
      </c>
      <c r="D180" s="10">
        <v>4483.32</v>
      </c>
      <c r="E180" s="10">
        <f t="shared" si="2"/>
        <v>1067.5999999999995</v>
      </c>
      <c r="F180" s="10">
        <v>3415.7200000000003</v>
      </c>
    </row>
    <row r="181" spans="1:6">
      <c r="A181" s="8">
        <v>1</v>
      </c>
      <c r="B181" s="8">
        <v>2490</v>
      </c>
      <c r="C181" s="9" t="s">
        <v>169</v>
      </c>
      <c r="D181" s="10">
        <v>2272.9499999999998</v>
      </c>
      <c r="E181" s="10">
        <f t="shared" si="2"/>
        <v>503.73999999999978</v>
      </c>
      <c r="F181" s="10">
        <v>1769.21</v>
      </c>
    </row>
    <row r="182" spans="1:6">
      <c r="A182" s="8">
        <v>1</v>
      </c>
      <c r="B182" s="8">
        <v>2493</v>
      </c>
      <c r="C182" s="9" t="s">
        <v>170</v>
      </c>
      <c r="D182" s="10">
        <v>4743.8900000000003</v>
      </c>
      <c r="E182" s="10">
        <f t="shared" si="2"/>
        <v>4743.8900000000003</v>
      </c>
      <c r="F182" s="10">
        <v>0</v>
      </c>
    </row>
    <row r="183" spans="1:6">
      <c r="A183" s="8">
        <v>1</v>
      </c>
      <c r="B183" s="8">
        <v>2498</v>
      </c>
      <c r="C183" s="9" t="s">
        <v>171</v>
      </c>
      <c r="D183" s="10">
        <v>2744.38</v>
      </c>
      <c r="E183" s="10">
        <f t="shared" si="2"/>
        <v>2033.18</v>
      </c>
      <c r="F183" s="10">
        <v>711.2</v>
      </c>
    </row>
    <row r="184" spans="1:6">
      <c r="A184" s="8">
        <v>1</v>
      </c>
      <c r="B184" s="8">
        <v>2502</v>
      </c>
      <c r="C184" s="9" t="s">
        <v>172</v>
      </c>
      <c r="D184" s="10">
        <v>2001.55</v>
      </c>
      <c r="E184" s="10">
        <f t="shared" si="2"/>
        <v>2001.55</v>
      </c>
      <c r="F184" s="10">
        <v>0</v>
      </c>
    </row>
    <row r="185" spans="1:6">
      <c r="A185" s="8">
        <v>1</v>
      </c>
      <c r="B185" s="8">
        <v>2503</v>
      </c>
      <c r="C185" s="9" t="s">
        <v>173</v>
      </c>
      <c r="D185" s="10">
        <v>4020.44</v>
      </c>
      <c r="E185" s="10">
        <f t="shared" si="2"/>
        <v>1000.5499999999997</v>
      </c>
      <c r="F185" s="10">
        <v>3019.8900000000003</v>
      </c>
    </row>
    <row r="186" spans="1:6">
      <c r="A186" s="8">
        <v>1</v>
      </c>
      <c r="B186" s="8">
        <v>2504</v>
      </c>
      <c r="C186" s="9" t="s">
        <v>174</v>
      </c>
      <c r="D186" s="10">
        <v>1265.98</v>
      </c>
      <c r="E186" s="10">
        <f t="shared" si="2"/>
        <v>600.53</v>
      </c>
      <c r="F186" s="10">
        <v>665.45</v>
      </c>
    </row>
    <row r="187" spans="1:6">
      <c r="A187" s="8">
        <v>1</v>
      </c>
      <c r="B187" s="8">
        <v>2506</v>
      </c>
      <c r="C187" s="9" t="s">
        <v>175</v>
      </c>
      <c r="D187" s="10">
        <v>2120.29</v>
      </c>
      <c r="E187" s="10">
        <f t="shared" si="2"/>
        <v>1795.36</v>
      </c>
      <c r="F187" s="10">
        <v>324.93</v>
      </c>
    </row>
    <row r="188" spans="1:6">
      <c r="A188" s="8">
        <v>1</v>
      </c>
      <c r="B188" s="8">
        <v>2507</v>
      </c>
      <c r="C188" s="9" t="s">
        <v>176</v>
      </c>
      <c r="D188" s="10">
        <v>3375.94</v>
      </c>
      <c r="E188" s="10">
        <f t="shared" si="2"/>
        <v>1721.73</v>
      </c>
      <c r="F188" s="10">
        <v>1654.21</v>
      </c>
    </row>
    <row r="189" spans="1:6">
      <c r="A189" s="8">
        <v>1</v>
      </c>
      <c r="B189" s="8">
        <v>2508</v>
      </c>
      <c r="C189" s="9" t="s">
        <v>177</v>
      </c>
      <c r="D189" s="10">
        <v>2109.96</v>
      </c>
      <c r="E189" s="10">
        <f t="shared" si="2"/>
        <v>1820.19</v>
      </c>
      <c r="F189" s="10">
        <v>289.77</v>
      </c>
    </row>
    <row r="190" spans="1:6">
      <c r="A190" s="8">
        <v>1</v>
      </c>
      <c r="B190" s="8">
        <v>2509</v>
      </c>
      <c r="C190" s="9" t="s">
        <v>178</v>
      </c>
      <c r="D190" s="10">
        <v>2109.96</v>
      </c>
      <c r="E190" s="10">
        <f t="shared" si="2"/>
        <v>1803.88</v>
      </c>
      <c r="F190" s="10">
        <v>306.08</v>
      </c>
    </row>
    <row r="191" spans="1:6">
      <c r="A191" s="8">
        <v>27</v>
      </c>
      <c r="B191" s="8">
        <v>2512</v>
      </c>
      <c r="C191" s="9" t="s">
        <v>483</v>
      </c>
      <c r="D191" s="10">
        <v>6880.74</v>
      </c>
      <c r="E191" s="10">
        <f t="shared" si="2"/>
        <v>5519.42</v>
      </c>
      <c r="F191" s="10">
        <v>1361.32</v>
      </c>
    </row>
    <row r="192" spans="1:6">
      <c r="A192" s="8">
        <v>1</v>
      </c>
      <c r="B192" s="8">
        <v>2513</v>
      </c>
      <c r="C192" s="9" t="s">
        <v>179</v>
      </c>
      <c r="D192" s="10">
        <v>2494.5</v>
      </c>
      <c r="E192" s="10">
        <f t="shared" si="2"/>
        <v>606.77</v>
      </c>
      <c r="F192" s="10">
        <v>1887.73</v>
      </c>
    </row>
    <row r="193" spans="1:6">
      <c r="A193" s="8">
        <v>1</v>
      </c>
      <c r="B193" s="8">
        <v>2514</v>
      </c>
      <c r="C193" s="9" t="s">
        <v>180</v>
      </c>
      <c r="D193" s="10">
        <v>1564.01</v>
      </c>
      <c r="E193" s="10">
        <f t="shared" si="2"/>
        <v>311.47000000000003</v>
      </c>
      <c r="F193" s="10">
        <v>1252.54</v>
      </c>
    </row>
    <row r="194" spans="1:6">
      <c r="A194" s="8">
        <v>26</v>
      </c>
      <c r="B194" s="8">
        <v>2518</v>
      </c>
      <c r="C194" s="9" t="s">
        <v>482</v>
      </c>
      <c r="D194" s="10">
        <v>1733.49</v>
      </c>
      <c r="E194" s="10">
        <f t="shared" si="2"/>
        <v>140.76999999999998</v>
      </c>
      <c r="F194" s="10">
        <v>1592.72</v>
      </c>
    </row>
    <row r="195" spans="1:6">
      <c r="A195" s="8">
        <v>27</v>
      </c>
      <c r="B195" s="8">
        <v>2520</v>
      </c>
      <c r="C195" s="9" t="s">
        <v>484</v>
      </c>
      <c r="D195" s="10">
        <v>1772.01</v>
      </c>
      <c r="E195" s="10">
        <f t="shared" si="2"/>
        <v>827.21</v>
      </c>
      <c r="F195" s="10">
        <v>944.8</v>
      </c>
    </row>
    <row r="196" spans="1:6">
      <c r="A196" s="8">
        <v>39</v>
      </c>
      <c r="B196" s="8">
        <v>2523</v>
      </c>
      <c r="C196" s="9" t="s">
        <v>493</v>
      </c>
      <c r="D196" s="10">
        <v>1733.49</v>
      </c>
      <c r="E196" s="10">
        <f t="shared" si="2"/>
        <v>303.72000000000003</v>
      </c>
      <c r="F196" s="10">
        <v>1429.77</v>
      </c>
    </row>
    <row r="197" spans="1:6">
      <c r="A197" s="8">
        <v>2</v>
      </c>
      <c r="B197" s="8">
        <v>2525</v>
      </c>
      <c r="C197" s="9" t="s">
        <v>446</v>
      </c>
      <c r="D197" s="10">
        <v>1733.49</v>
      </c>
      <c r="E197" s="10">
        <f t="shared" si="2"/>
        <v>380.8900000000001</v>
      </c>
      <c r="F197" s="10">
        <v>1352.6</v>
      </c>
    </row>
    <row r="198" spans="1:6">
      <c r="A198" s="8">
        <v>1</v>
      </c>
      <c r="B198" s="8">
        <v>2526</v>
      </c>
      <c r="C198" s="9" t="s">
        <v>181</v>
      </c>
      <c r="D198" s="10">
        <v>1936.48</v>
      </c>
      <c r="E198" s="10">
        <f t="shared" ref="E198:E261" si="3">D198-F198</f>
        <v>712.15000000000009</v>
      </c>
      <c r="F198" s="10">
        <v>1224.33</v>
      </c>
    </row>
    <row r="199" spans="1:6">
      <c r="A199" s="8">
        <v>1</v>
      </c>
      <c r="B199" s="8">
        <v>2530</v>
      </c>
      <c r="C199" s="9" t="s">
        <v>182</v>
      </c>
      <c r="D199" s="10">
        <v>3014.97</v>
      </c>
      <c r="E199" s="10">
        <f t="shared" si="3"/>
        <v>1858.86</v>
      </c>
      <c r="F199" s="10">
        <v>1156.1099999999999</v>
      </c>
    </row>
    <row r="200" spans="1:6">
      <c r="A200" s="8">
        <v>1</v>
      </c>
      <c r="B200" s="8">
        <v>2534</v>
      </c>
      <c r="C200" s="9" t="s">
        <v>183</v>
      </c>
      <c r="D200" s="10">
        <v>3014.97</v>
      </c>
      <c r="E200" s="10">
        <f t="shared" si="3"/>
        <v>1816.1699999999998</v>
      </c>
      <c r="F200" s="10">
        <v>1198.8</v>
      </c>
    </row>
    <row r="201" spans="1:6">
      <c r="A201" s="8">
        <v>1</v>
      </c>
      <c r="B201" s="8">
        <v>2539</v>
      </c>
      <c r="C201" s="9" t="s">
        <v>184</v>
      </c>
      <c r="D201" s="10">
        <v>2292.37</v>
      </c>
      <c r="E201" s="10">
        <f t="shared" si="3"/>
        <v>2292.37</v>
      </c>
      <c r="F201" s="10">
        <v>0</v>
      </c>
    </row>
    <row r="202" spans="1:6">
      <c r="A202" s="8">
        <v>1</v>
      </c>
      <c r="B202" s="8">
        <v>2541</v>
      </c>
      <c r="C202" s="9" t="s">
        <v>185</v>
      </c>
      <c r="D202" s="10">
        <v>2267.34</v>
      </c>
      <c r="E202" s="10">
        <f t="shared" si="3"/>
        <v>1935.69</v>
      </c>
      <c r="F202" s="10">
        <v>331.65</v>
      </c>
    </row>
    <row r="203" spans="1:6">
      <c r="A203" s="8">
        <v>59</v>
      </c>
      <c r="B203" s="8">
        <v>2547</v>
      </c>
      <c r="C203" s="9" t="s">
        <v>513</v>
      </c>
      <c r="D203" s="10">
        <v>4619.25</v>
      </c>
      <c r="E203" s="10">
        <f t="shared" si="3"/>
        <v>4619.25</v>
      </c>
      <c r="F203" s="10">
        <v>0</v>
      </c>
    </row>
    <row r="204" spans="1:6">
      <c r="A204" s="8">
        <v>1</v>
      </c>
      <c r="B204" s="8">
        <v>2548</v>
      </c>
      <c r="C204" s="9" t="s">
        <v>186</v>
      </c>
      <c r="D204" s="10">
        <v>3254.47</v>
      </c>
      <c r="E204" s="10">
        <f t="shared" si="3"/>
        <v>952.88999999999987</v>
      </c>
      <c r="F204" s="10">
        <v>2301.58</v>
      </c>
    </row>
    <row r="205" spans="1:6">
      <c r="A205" s="8">
        <v>1</v>
      </c>
      <c r="B205" s="8">
        <v>2553</v>
      </c>
      <c r="C205" s="9" t="s">
        <v>187</v>
      </c>
      <c r="D205" s="10">
        <v>4705.92</v>
      </c>
      <c r="E205" s="10">
        <f t="shared" si="3"/>
        <v>1022.48</v>
      </c>
      <c r="F205" s="10">
        <v>3683.44</v>
      </c>
    </row>
    <row r="206" spans="1:6">
      <c r="A206" s="8">
        <v>9</v>
      </c>
      <c r="B206" s="8">
        <v>2559</v>
      </c>
      <c r="C206" s="9" t="s">
        <v>454</v>
      </c>
      <c r="D206" s="10">
        <v>2606.67</v>
      </c>
      <c r="E206" s="10">
        <f t="shared" si="3"/>
        <v>2146.17</v>
      </c>
      <c r="F206" s="10">
        <v>460.5</v>
      </c>
    </row>
    <row r="207" spans="1:6">
      <c r="A207" s="8">
        <v>22</v>
      </c>
      <c r="B207" s="8">
        <v>2562</v>
      </c>
      <c r="C207" s="9" t="s">
        <v>473</v>
      </c>
      <c r="D207" s="10">
        <v>4282.3100000000004</v>
      </c>
      <c r="E207" s="10">
        <f t="shared" si="3"/>
        <v>1965.4300000000003</v>
      </c>
      <c r="F207" s="10">
        <v>2316.88</v>
      </c>
    </row>
    <row r="208" spans="1:6">
      <c r="A208" s="8">
        <v>57</v>
      </c>
      <c r="B208" s="8">
        <v>2568</v>
      </c>
      <c r="C208" s="9" t="s">
        <v>512</v>
      </c>
      <c r="D208" s="10">
        <v>4020.44</v>
      </c>
      <c r="E208" s="10">
        <f t="shared" si="3"/>
        <v>2369.33</v>
      </c>
      <c r="F208" s="10">
        <v>1651.1100000000001</v>
      </c>
    </row>
    <row r="209" spans="1:6">
      <c r="A209" s="8">
        <v>1</v>
      </c>
      <c r="B209" s="8">
        <v>2574</v>
      </c>
      <c r="C209" s="9" t="s">
        <v>188</v>
      </c>
      <c r="D209" s="10">
        <v>3636.14</v>
      </c>
      <c r="E209" s="10">
        <f t="shared" si="3"/>
        <v>764.84999999999991</v>
      </c>
      <c r="F209" s="10">
        <v>2871.29</v>
      </c>
    </row>
    <row r="210" spans="1:6">
      <c r="A210" s="8">
        <v>1</v>
      </c>
      <c r="B210" s="8">
        <v>2577</v>
      </c>
      <c r="C210" s="9" t="s">
        <v>189</v>
      </c>
      <c r="D210" s="10">
        <v>3208.29</v>
      </c>
      <c r="E210" s="10">
        <f t="shared" si="3"/>
        <v>3208.29</v>
      </c>
      <c r="F210" s="10">
        <v>0</v>
      </c>
    </row>
    <row r="211" spans="1:6">
      <c r="A211" s="8">
        <v>1</v>
      </c>
      <c r="B211" s="8">
        <v>2584</v>
      </c>
      <c r="C211" s="9" t="s">
        <v>190</v>
      </c>
      <c r="D211" s="10">
        <v>1564.01</v>
      </c>
      <c r="E211" s="10">
        <f t="shared" si="3"/>
        <v>449.6099999999999</v>
      </c>
      <c r="F211" s="10">
        <v>1114.4000000000001</v>
      </c>
    </row>
    <row r="212" spans="1:6">
      <c r="A212" s="8">
        <v>1</v>
      </c>
      <c r="B212" s="8">
        <v>2585</v>
      </c>
      <c r="C212" s="9" t="s">
        <v>191</v>
      </c>
      <c r="D212" s="10">
        <v>1564</v>
      </c>
      <c r="E212" s="10">
        <f t="shared" si="3"/>
        <v>488.44000000000005</v>
      </c>
      <c r="F212" s="10">
        <v>1075.56</v>
      </c>
    </row>
    <row r="213" spans="1:6">
      <c r="A213" s="8">
        <v>9</v>
      </c>
      <c r="B213" s="8">
        <v>2586</v>
      </c>
      <c r="C213" s="9" t="s">
        <v>455</v>
      </c>
      <c r="D213" s="10">
        <v>1733.49</v>
      </c>
      <c r="E213" s="10">
        <f t="shared" si="3"/>
        <v>865.75</v>
      </c>
      <c r="F213" s="10">
        <v>867.74</v>
      </c>
    </row>
    <row r="214" spans="1:6">
      <c r="A214" s="8">
        <v>1</v>
      </c>
      <c r="B214" s="8">
        <v>2588</v>
      </c>
      <c r="C214" s="9" t="s">
        <v>192</v>
      </c>
      <c r="D214" s="10">
        <v>3557.92</v>
      </c>
      <c r="E214" s="10">
        <f t="shared" si="3"/>
        <v>1756.6</v>
      </c>
      <c r="F214" s="10">
        <v>1801.3200000000002</v>
      </c>
    </row>
    <row r="215" spans="1:6">
      <c r="A215" s="8">
        <v>35</v>
      </c>
      <c r="B215" s="8">
        <v>2596</v>
      </c>
      <c r="C215" s="9" t="s">
        <v>485</v>
      </c>
      <c r="D215" s="10">
        <v>3151.02</v>
      </c>
      <c r="E215" s="10">
        <f t="shared" si="3"/>
        <v>2378.73</v>
      </c>
      <c r="F215" s="10">
        <v>772.29</v>
      </c>
    </row>
    <row r="216" spans="1:6">
      <c r="A216" s="8">
        <v>47</v>
      </c>
      <c r="B216" s="8">
        <v>2602</v>
      </c>
      <c r="C216" s="9" t="s">
        <v>494</v>
      </c>
      <c r="D216" s="10">
        <v>4020.44</v>
      </c>
      <c r="E216" s="10">
        <f t="shared" si="3"/>
        <v>629.27</v>
      </c>
      <c r="F216" s="10">
        <v>3391.17</v>
      </c>
    </row>
    <row r="217" spans="1:6">
      <c r="A217" s="8">
        <v>59</v>
      </c>
      <c r="B217" s="8">
        <v>2604</v>
      </c>
      <c r="C217" s="9" t="s">
        <v>514</v>
      </c>
      <c r="D217" s="10">
        <v>4020.44</v>
      </c>
      <c r="E217" s="10">
        <f t="shared" si="3"/>
        <v>1646.35</v>
      </c>
      <c r="F217" s="10">
        <v>2374.09</v>
      </c>
    </row>
    <row r="218" spans="1:6">
      <c r="A218" s="8">
        <v>1</v>
      </c>
      <c r="B218" s="8">
        <v>2614</v>
      </c>
      <c r="C218" s="9" t="s">
        <v>193</v>
      </c>
      <c r="D218" s="10">
        <v>2727.65</v>
      </c>
      <c r="E218" s="10">
        <f t="shared" si="3"/>
        <v>2727.65</v>
      </c>
      <c r="F218" s="10">
        <v>0</v>
      </c>
    </row>
    <row r="219" spans="1:6">
      <c r="A219" s="8">
        <v>1</v>
      </c>
      <c r="B219" s="8">
        <v>2618</v>
      </c>
      <c r="C219" s="9" t="s">
        <v>194</v>
      </c>
      <c r="D219" s="10">
        <v>1722.84</v>
      </c>
      <c r="E219" s="10">
        <f t="shared" si="3"/>
        <v>1722.84</v>
      </c>
      <c r="F219" s="10">
        <v>0</v>
      </c>
    </row>
    <row r="220" spans="1:6">
      <c r="A220" s="8">
        <v>1</v>
      </c>
      <c r="B220" s="8">
        <v>2623</v>
      </c>
      <c r="C220" s="9" t="s">
        <v>195</v>
      </c>
      <c r="D220" s="10">
        <v>1615.47</v>
      </c>
      <c r="E220" s="10">
        <f t="shared" si="3"/>
        <v>1615.47</v>
      </c>
      <c r="F220" s="10">
        <v>0</v>
      </c>
    </row>
    <row r="221" spans="1:6">
      <c r="A221" s="8">
        <v>3</v>
      </c>
      <c r="B221" s="8">
        <v>2627</v>
      </c>
      <c r="C221" s="9" t="s">
        <v>448</v>
      </c>
      <c r="D221" s="10">
        <v>16643.34</v>
      </c>
      <c r="E221" s="10">
        <f t="shared" si="3"/>
        <v>9625.92</v>
      </c>
      <c r="F221" s="10">
        <v>7017.42</v>
      </c>
    </row>
    <row r="222" spans="1:6">
      <c r="A222" s="8">
        <v>1</v>
      </c>
      <c r="B222" s="8">
        <v>2628</v>
      </c>
      <c r="C222" s="9" t="s">
        <v>196</v>
      </c>
      <c r="D222" s="10">
        <v>6890.31</v>
      </c>
      <c r="E222" s="10">
        <f t="shared" si="3"/>
        <v>2394.8300000000008</v>
      </c>
      <c r="F222" s="10">
        <v>4495.4799999999996</v>
      </c>
    </row>
    <row r="223" spans="1:6">
      <c r="A223" s="8">
        <v>35</v>
      </c>
      <c r="B223" s="8">
        <v>2634</v>
      </c>
      <c r="C223" s="9" t="s">
        <v>486</v>
      </c>
      <c r="D223" s="10">
        <v>1564</v>
      </c>
      <c r="E223" s="10">
        <f t="shared" si="3"/>
        <v>473.65000000000009</v>
      </c>
      <c r="F223" s="10">
        <v>1090.3499999999999</v>
      </c>
    </row>
    <row r="224" spans="1:6">
      <c r="A224" s="8">
        <v>1</v>
      </c>
      <c r="B224" s="8">
        <v>2642</v>
      </c>
      <c r="C224" s="9" t="s">
        <v>197</v>
      </c>
      <c r="D224" s="10">
        <v>2572.7199999999998</v>
      </c>
      <c r="E224" s="10">
        <f t="shared" si="3"/>
        <v>706.66999999999962</v>
      </c>
      <c r="F224" s="10">
        <v>1866.0500000000002</v>
      </c>
    </row>
    <row r="225" spans="1:6">
      <c r="A225" s="8">
        <v>48</v>
      </c>
      <c r="B225" s="8">
        <v>2644</v>
      </c>
      <c r="C225" s="9" t="s">
        <v>497</v>
      </c>
      <c r="D225" s="10">
        <v>4377.8100000000004</v>
      </c>
      <c r="E225" s="10">
        <f t="shared" si="3"/>
        <v>2592.2500000000005</v>
      </c>
      <c r="F225" s="10">
        <v>1785.56</v>
      </c>
    </row>
    <row r="226" spans="1:6">
      <c r="A226" s="8">
        <v>49</v>
      </c>
      <c r="B226" s="8">
        <v>2651</v>
      </c>
      <c r="C226" s="9" t="s">
        <v>498</v>
      </c>
      <c r="D226" s="10">
        <v>4020.44</v>
      </c>
      <c r="E226" s="10">
        <f t="shared" si="3"/>
        <v>942.16000000000031</v>
      </c>
      <c r="F226" s="10">
        <v>3078.2799999999997</v>
      </c>
    </row>
    <row r="227" spans="1:6">
      <c r="A227" s="8">
        <v>1</v>
      </c>
      <c r="B227" s="8">
        <v>2656</v>
      </c>
      <c r="C227" s="9" t="s">
        <v>198</v>
      </c>
      <c r="D227" s="10">
        <v>2534.8200000000002</v>
      </c>
      <c r="E227" s="10">
        <f t="shared" si="3"/>
        <v>888.41000000000031</v>
      </c>
      <c r="F227" s="10">
        <v>1646.4099999999999</v>
      </c>
    </row>
    <row r="228" spans="1:6">
      <c r="A228" s="8">
        <v>1</v>
      </c>
      <c r="B228" s="8">
        <v>2659</v>
      </c>
      <c r="C228" s="9" t="s">
        <v>199</v>
      </c>
      <c r="D228" s="10">
        <v>2272.9499999999998</v>
      </c>
      <c r="E228" s="10">
        <f t="shared" si="3"/>
        <v>1051.4199999999998</v>
      </c>
      <c r="F228" s="10">
        <v>1221.53</v>
      </c>
    </row>
    <row r="229" spans="1:6">
      <c r="A229" s="8">
        <v>1</v>
      </c>
      <c r="B229" s="8">
        <v>2661</v>
      </c>
      <c r="C229" s="9" t="s">
        <v>200</v>
      </c>
      <c r="D229" s="10">
        <v>2162.5500000000002</v>
      </c>
      <c r="E229" s="10">
        <f t="shared" si="3"/>
        <v>1640.7700000000002</v>
      </c>
      <c r="F229" s="10">
        <v>521.78</v>
      </c>
    </row>
    <row r="230" spans="1:6">
      <c r="A230" s="8">
        <v>1</v>
      </c>
      <c r="B230" s="8">
        <v>2664</v>
      </c>
      <c r="C230" s="9" t="s">
        <v>201</v>
      </c>
      <c r="D230" s="10">
        <v>8702.41</v>
      </c>
      <c r="E230" s="10">
        <f t="shared" si="3"/>
        <v>8702.41</v>
      </c>
      <c r="F230" s="10">
        <v>0</v>
      </c>
    </row>
    <row r="231" spans="1:6">
      <c r="A231" s="8">
        <v>1</v>
      </c>
      <c r="B231" s="8">
        <v>2665</v>
      </c>
      <c r="C231" s="9" t="s">
        <v>202</v>
      </c>
      <c r="D231" s="10">
        <v>2272.9499999999998</v>
      </c>
      <c r="E231" s="10">
        <f t="shared" si="3"/>
        <v>940.13999999999987</v>
      </c>
      <c r="F231" s="10">
        <v>1332.81</v>
      </c>
    </row>
    <row r="232" spans="1:6">
      <c r="A232" s="8">
        <v>1</v>
      </c>
      <c r="B232" s="8">
        <v>2666</v>
      </c>
      <c r="C232" s="9" t="s">
        <v>203</v>
      </c>
      <c r="D232" s="10">
        <v>4806.4399999999996</v>
      </c>
      <c r="E232" s="10">
        <f t="shared" si="3"/>
        <v>2005.3099999999995</v>
      </c>
      <c r="F232" s="10">
        <v>2801.13</v>
      </c>
    </row>
    <row r="233" spans="1:6">
      <c r="A233" s="8">
        <v>1</v>
      </c>
      <c r="B233" s="8">
        <v>2668</v>
      </c>
      <c r="C233" s="9" t="s">
        <v>204</v>
      </c>
      <c r="D233" s="10">
        <v>2087.7399999999998</v>
      </c>
      <c r="E233" s="10">
        <f t="shared" si="3"/>
        <v>127.2199999999998</v>
      </c>
      <c r="F233" s="10">
        <v>1960.52</v>
      </c>
    </row>
    <row r="234" spans="1:6">
      <c r="A234" s="8">
        <v>1</v>
      </c>
      <c r="B234" s="8">
        <v>2671</v>
      </c>
      <c r="C234" s="9" t="s">
        <v>205</v>
      </c>
      <c r="D234" s="10">
        <v>1726.24</v>
      </c>
      <c r="E234" s="10">
        <f t="shared" si="3"/>
        <v>1726.24</v>
      </c>
      <c r="F234" s="10">
        <v>0</v>
      </c>
    </row>
    <row r="235" spans="1:6">
      <c r="A235" s="8">
        <v>1</v>
      </c>
      <c r="B235" s="8">
        <v>2672</v>
      </c>
      <c r="C235" s="9" t="s">
        <v>206</v>
      </c>
      <c r="D235" s="10">
        <v>3244.26</v>
      </c>
      <c r="E235" s="10">
        <f t="shared" si="3"/>
        <v>2003.5500000000002</v>
      </c>
      <c r="F235" s="10">
        <v>1240.71</v>
      </c>
    </row>
    <row r="236" spans="1:6">
      <c r="A236" s="8">
        <v>1</v>
      </c>
      <c r="B236" s="8">
        <v>2675</v>
      </c>
      <c r="C236" s="9" t="s">
        <v>207</v>
      </c>
      <c r="D236" s="10">
        <v>2771.67</v>
      </c>
      <c r="E236" s="10">
        <f t="shared" si="3"/>
        <v>1677.71</v>
      </c>
      <c r="F236" s="10">
        <v>1093.96</v>
      </c>
    </row>
    <row r="237" spans="1:6">
      <c r="A237" s="8">
        <v>1</v>
      </c>
      <c r="B237" s="8">
        <v>2682</v>
      </c>
      <c r="C237" s="9" t="s">
        <v>208</v>
      </c>
      <c r="D237" s="10">
        <v>2606.69</v>
      </c>
      <c r="E237" s="10">
        <f t="shared" si="3"/>
        <v>2134.14</v>
      </c>
      <c r="F237" s="10">
        <v>472.55</v>
      </c>
    </row>
    <row r="238" spans="1:6">
      <c r="A238" s="8">
        <v>10</v>
      </c>
      <c r="B238" s="8">
        <v>2684</v>
      </c>
      <c r="C238" s="9" t="s">
        <v>458</v>
      </c>
      <c r="D238" s="10">
        <v>4282.3100000000004</v>
      </c>
      <c r="E238" s="10">
        <f t="shared" si="3"/>
        <v>2218.7500000000005</v>
      </c>
      <c r="F238" s="10">
        <v>2063.56</v>
      </c>
    </row>
    <row r="239" spans="1:6">
      <c r="A239" s="8">
        <v>1</v>
      </c>
      <c r="B239" s="8">
        <v>2687</v>
      </c>
      <c r="C239" s="9" t="s">
        <v>209</v>
      </c>
      <c r="D239" s="10">
        <v>1860.64</v>
      </c>
      <c r="E239" s="10">
        <f t="shared" si="3"/>
        <v>509.71000000000026</v>
      </c>
      <c r="F239" s="10">
        <v>1350.9299999999998</v>
      </c>
    </row>
    <row r="240" spans="1:6">
      <c r="A240" s="8">
        <v>1</v>
      </c>
      <c r="B240" s="8">
        <v>2689</v>
      </c>
      <c r="C240" s="9" t="s">
        <v>210</v>
      </c>
      <c r="D240" s="10">
        <v>3612.75</v>
      </c>
      <c r="E240" s="10">
        <f t="shared" si="3"/>
        <v>3359.65</v>
      </c>
      <c r="F240" s="10">
        <v>253.1</v>
      </c>
    </row>
    <row r="241" spans="1:6">
      <c r="A241" s="8">
        <v>18</v>
      </c>
      <c r="B241" s="8">
        <v>2692</v>
      </c>
      <c r="C241" s="9" t="s">
        <v>469</v>
      </c>
      <c r="D241" s="10">
        <v>1733.49</v>
      </c>
      <c r="E241" s="10">
        <f t="shared" si="3"/>
        <v>140.76999999999998</v>
      </c>
      <c r="F241" s="10">
        <v>1592.72</v>
      </c>
    </row>
    <row r="242" spans="1:6">
      <c r="A242" s="8">
        <v>59</v>
      </c>
      <c r="B242" s="8">
        <v>2696</v>
      </c>
      <c r="C242" s="9" t="s">
        <v>515</v>
      </c>
      <c r="D242" s="10">
        <v>2976.25</v>
      </c>
      <c r="E242" s="10">
        <f t="shared" si="3"/>
        <v>2444.4899999999998</v>
      </c>
      <c r="F242" s="10">
        <v>531.76</v>
      </c>
    </row>
    <row r="243" spans="1:6">
      <c r="A243" s="8">
        <v>1</v>
      </c>
      <c r="B243" s="8">
        <v>2697</v>
      </c>
      <c r="C243" s="9" t="s">
        <v>211</v>
      </c>
      <c r="D243" s="10">
        <v>1733.49</v>
      </c>
      <c r="E243" s="10">
        <f t="shared" si="3"/>
        <v>991.73</v>
      </c>
      <c r="F243" s="10">
        <v>741.76</v>
      </c>
    </row>
    <row r="244" spans="1:6">
      <c r="A244" s="8">
        <v>1</v>
      </c>
      <c r="B244" s="8">
        <v>2701</v>
      </c>
      <c r="C244" s="9" t="s">
        <v>212</v>
      </c>
      <c r="D244" s="10">
        <v>5706.58</v>
      </c>
      <c r="E244" s="10">
        <f t="shared" si="3"/>
        <v>2649.45</v>
      </c>
      <c r="F244" s="10">
        <v>3057.13</v>
      </c>
    </row>
    <row r="245" spans="1:6">
      <c r="A245" s="8">
        <v>35</v>
      </c>
      <c r="B245" s="8">
        <v>2702</v>
      </c>
      <c r="C245" s="9" t="s">
        <v>487</v>
      </c>
      <c r="D245" s="10">
        <v>4219.8</v>
      </c>
      <c r="E245" s="10">
        <f t="shared" si="3"/>
        <v>867.94</v>
      </c>
      <c r="F245" s="10">
        <v>3351.86</v>
      </c>
    </row>
    <row r="246" spans="1:6">
      <c r="A246" s="8">
        <v>35</v>
      </c>
      <c r="B246" s="8">
        <v>2705</v>
      </c>
      <c r="C246" s="9" t="s">
        <v>488</v>
      </c>
      <c r="D246" s="10">
        <v>1887.58</v>
      </c>
      <c r="E246" s="10">
        <f t="shared" si="3"/>
        <v>468.81999999999994</v>
      </c>
      <c r="F246" s="10">
        <v>1418.76</v>
      </c>
    </row>
    <row r="247" spans="1:6">
      <c r="A247" s="8">
        <v>24</v>
      </c>
      <c r="B247" s="8">
        <v>2706</v>
      </c>
      <c r="C247" s="9" t="s">
        <v>476</v>
      </c>
      <c r="D247" s="10">
        <v>5805.6</v>
      </c>
      <c r="E247" s="10">
        <f t="shared" si="3"/>
        <v>5650.3600000000006</v>
      </c>
      <c r="F247" s="10">
        <v>155.24</v>
      </c>
    </row>
    <row r="248" spans="1:6">
      <c r="A248" s="8">
        <v>1</v>
      </c>
      <c r="B248" s="8">
        <v>2707</v>
      </c>
      <c r="C248" s="9" t="s">
        <v>213</v>
      </c>
      <c r="D248" s="10">
        <v>2323.46</v>
      </c>
      <c r="E248" s="10">
        <f t="shared" si="3"/>
        <v>882.88000000000011</v>
      </c>
      <c r="F248" s="10">
        <v>1440.58</v>
      </c>
    </row>
    <row r="249" spans="1:6">
      <c r="A249" s="8">
        <v>1</v>
      </c>
      <c r="B249" s="8">
        <v>2709</v>
      </c>
      <c r="C249" s="9" t="s">
        <v>214</v>
      </c>
      <c r="D249" s="10">
        <v>2272.9499999999998</v>
      </c>
      <c r="E249" s="10">
        <f t="shared" si="3"/>
        <v>1119.79</v>
      </c>
      <c r="F249" s="10">
        <v>1153.1599999999999</v>
      </c>
    </row>
    <row r="250" spans="1:6">
      <c r="A250" s="8">
        <v>1</v>
      </c>
      <c r="B250" s="8">
        <v>2710</v>
      </c>
      <c r="C250" s="9" t="s">
        <v>215</v>
      </c>
      <c r="D250" s="10">
        <v>2351.17</v>
      </c>
      <c r="E250" s="10">
        <f t="shared" si="3"/>
        <v>478.86000000000013</v>
      </c>
      <c r="F250" s="10">
        <v>1872.31</v>
      </c>
    </row>
    <row r="251" spans="1:6">
      <c r="A251" s="8">
        <v>1</v>
      </c>
      <c r="B251" s="8">
        <v>2712</v>
      </c>
      <c r="C251" s="9" t="s">
        <v>216</v>
      </c>
      <c r="D251" s="10">
        <v>1904.09</v>
      </c>
      <c r="E251" s="10">
        <f t="shared" si="3"/>
        <v>505.70999999999981</v>
      </c>
      <c r="F251" s="10">
        <v>1398.38</v>
      </c>
    </row>
    <row r="252" spans="1:6">
      <c r="A252" s="8">
        <v>1</v>
      </c>
      <c r="B252" s="8">
        <v>2715</v>
      </c>
      <c r="C252" s="9" t="s">
        <v>217</v>
      </c>
      <c r="D252" s="10">
        <v>1689.76</v>
      </c>
      <c r="E252" s="10">
        <f t="shared" si="3"/>
        <v>1689.76</v>
      </c>
      <c r="F252" s="10">
        <v>0</v>
      </c>
    </row>
    <row r="253" spans="1:6">
      <c r="A253" s="8">
        <v>1</v>
      </c>
      <c r="B253" s="8">
        <v>2717</v>
      </c>
      <c r="C253" s="9" t="s">
        <v>218</v>
      </c>
      <c r="D253" s="10">
        <v>5360.59</v>
      </c>
      <c r="E253" s="10">
        <f t="shared" si="3"/>
        <v>5360.59</v>
      </c>
      <c r="F253" s="10">
        <v>0</v>
      </c>
    </row>
    <row r="254" spans="1:6">
      <c r="A254" s="8">
        <v>24</v>
      </c>
      <c r="B254" s="8">
        <v>2718</v>
      </c>
      <c r="C254" s="9" t="s">
        <v>477</v>
      </c>
      <c r="D254" s="10">
        <v>1733.49</v>
      </c>
      <c r="E254" s="10">
        <f t="shared" si="3"/>
        <v>403.54999999999995</v>
      </c>
      <c r="F254" s="10">
        <v>1329.94</v>
      </c>
    </row>
    <row r="255" spans="1:6">
      <c r="A255" s="8">
        <v>14</v>
      </c>
      <c r="B255" s="8">
        <v>2719</v>
      </c>
      <c r="C255" s="9" t="s">
        <v>462</v>
      </c>
      <c r="D255" s="10">
        <v>2496.5</v>
      </c>
      <c r="E255" s="10">
        <f t="shared" si="3"/>
        <v>1045.94</v>
      </c>
      <c r="F255" s="10">
        <v>1450.56</v>
      </c>
    </row>
    <row r="256" spans="1:6">
      <c r="A256" s="8">
        <v>37</v>
      </c>
      <c r="B256" s="8">
        <v>2720</v>
      </c>
      <c r="C256" s="9" t="s">
        <v>489</v>
      </c>
      <c r="D256" s="10">
        <v>2116.73</v>
      </c>
      <c r="E256" s="10">
        <f t="shared" si="3"/>
        <v>2116.73</v>
      </c>
      <c r="F256" s="10">
        <v>0</v>
      </c>
    </row>
    <row r="257" spans="1:6">
      <c r="A257" s="8">
        <v>50</v>
      </c>
      <c r="B257" s="8">
        <v>2721</v>
      </c>
      <c r="C257" s="9" t="s">
        <v>500</v>
      </c>
      <c r="D257" s="10">
        <v>1965.74</v>
      </c>
      <c r="E257" s="10">
        <f t="shared" si="3"/>
        <v>675.47</v>
      </c>
      <c r="F257" s="10">
        <v>1290.27</v>
      </c>
    </row>
    <row r="258" spans="1:6">
      <c r="A258" s="8">
        <v>1</v>
      </c>
      <c r="B258" s="8">
        <v>2726</v>
      </c>
      <c r="C258" s="9" t="s">
        <v>219</v>
      </c>
      <c r="D258" s="10">
        <v>4897.96</v>
      </c>
      <c r="E258" s="10">
        <f t="shared" si="3"/>
        <v>3970.87</v>
      </c>
      <c r="F258" s="10">
        <v>927.09</v>
      </c>
    </row>
    <row r="259" spans="1:6">
      <c r="A259" s="8">
        <v>1</v>
      </c>
      <c r="B259" s="8">
        <v>2732</v>
      </c>
      <c r="C259" s="9" t="s">
        <v>220</v>
      </c>
      <c r="D259" s="10">
        <v>1380.4</v>
      </c>
      <c r="E259" s="10">
        <f t="shared" si="3"/>
        <v>1380.4</v>
      </c>
      <c r="F259" s="10">
        <v>0</v>
      </c>
    </row>
    <row r="260" spans="1:6">
      <c r="A260" s="8">
        <v>47</v>
      </c>
      <c r="B260" s="8">
        <v>2736</v>
      </c>
      <c r="C260" s="9" t="s">
        <v>495</v>
      </c>
      <c r="D260" s="10">
        <v>1887.58</v>
      </c>
      <c r="E260" s="10">
        <f t="shared" si="3"/>
        <v>492.51</v>
      </c>
      <c r="F260" s="10">
        <v>1395.07</v>
      </c>
    </row>
    <row r="261" spans="1:6">
      <c r="A261" s="8">
        <v>1</v>
      </c>
      <c r="B261" s="8">
        <v>2748</v>
      </c>
      <c r="C261" s="9" t="s">
        <v>221</v>
      </c>
      <c r="D261" s="10">
        <v>1658.84</v>
      </c>
      <c r="E261" s="10">
        <f t="shared" si="3"/>
        <v>1658.84</v>
      </c>
      <c r="F261" s="10">
        <v>0</v>
      </c>
    </row>
    <row r="262" spans="1:6">
      <c r="A262" s="8">
        <v>1</v>
      </c>
      <c r="B262" s="8">
        <v>2751</v>
      </c>
      <c r="C262" s="9" t="s">
        <v>222</v>
      </c>
      <c r="D262" s="10">
        <v>2655.97</v>
      </c>
      <c r="E262" s="10">
        <f t="shared" ref="E262:E325" si="4">D262-F262</f>
        <v>2266.6299999999997</v>
      </c>
      <c r="F262" s="10">
        <v>389.34</v>
      </c>
    </row>
    <row r="263" spans="1:6">
      <c r="A263" s="8">
        <v>1</v>
      </c>
      <c r="B263" s="8">
        <v>2757</v>
      </c>
      <c r="C263" s="9" t="s">
        <v>223</v>
      </c>
      <c r="D263" s="10">
        <v>3015.46</v>
      </c>
      <c r="E263" s="10">
        <f t="shared" si="4"/>
        <v>1723.0900000000001</v>
      </c>
      <c r="F263" s="10">
        <v>1292.3699999999999</v>
      </c>
    </row>
    <row r="264" spans="1:6">
      <c r="A264" s="8">
        <v>1</v>
      </c>
      <c r="B264" s="8">
        <v>2764</v>
      </c>
      <c r="C264" s="9" t="s">
        <v>224</v>
      </c>
      <c r="D264" s="10">
        <v>1586.52</v>
      </c>
      <c r="E264" s="10">
        <f t="shared" si="4"/>
        <v>1586.52</v>
      </c>
      <c r="F264" s="10">
        <v>0</v>
      </c>
    </row>
    <row r="265" spans="1:6">
      <c r="A265" s="8">
        <v>1</v>
      </c>
      <c r="B265" s="8">
        <v>2766</v>
      </c>
      <c r="C265" s="9" t="s">
        <v>225</v>
      </c>
      <c r="D265" s="10">
        <v>1986.01</v>
      </c>
      <c r="E265" s="10">
        <f t="shared" si="4"/>
        <v>1986.01</v>
      </c>
      <c r="F265" s="10">
        <v>0</v>
      </c>
    </row>
    <row r="266" spans="1:6">
      <c r="A266" s="8">
        <v>1</v>
      </c>
      <c r="B266" s="8">
        <v>2768</v>
      </c>
      <c r="C266" s="9" t="s">
        <v>226</v>
      </c>
      <c r="D266" s="10">
        <v>1742.99</v>
      </c>
      <c r="E266" s="10">
        <f t="shared" si="4"/>
        <v>1742.99</v>
      </c>
      <c r="F266" s="10">
        <v>0</v>
      </c>
    </row>
    <row r="267" spans="1:6">
      <c r="A267" s="8">
        <v>1</v>
      </c>
      <c r="B267" s="8">
        <v>2770</v>
      </c>
      <c r="C267" s="9" t="s">
        <v>227</v>
      </c>
      <c r="D267" s="10">
        <v>1609.59</v>
      </c>
      <c r="E267" s="10">
        <f t="shared" si="4"/>
        <v>1609.59</v>
      </c>
      <c r="F267" s="10">
        <v>0</v>
      </c>
    </row>
    <row r="268" spans="1:6">
      <c r="A268" s="8">
        <v>24</v>
      </c>
      <c r="B268" s="8">
        <v>2772</v>
      </c>
      <c r="C268" s="9" t="s">
        <v>478</v>
      </c>
      <c r="D268" s="10">
        <v>1598.76</v>
      </c>
      <c r="E268" s="10">
        <f t="shared" si="4"/>
        <v>347.23</v>
      </c>
      <c r="F268" s="10">
        <v>1251.53</v>
      </c>
    </row>
    <row r="269" spans="1:6">
      <c r="A269" s="8">
        <v>1</v>
      </c>
      <c r="B269" s="8">
        <v>2773</v>
      </c>
      <c r="C269" s="9" t="s">
        <v>228</v>
      </c>
      <c r="D269" s="10">
        <v>2741.98</v>
      </c>
      <c r="E269" s="10">
        <f t="shared" si="4"/>
        <v>2448.37</v>
      </c>
      <c r="F269" s="10">
        <v>293.61</v>
      </c>
    </row>
    <row r="270" spans="1:6">
      <c r="A270" s="8">
        <v>1</v>
      </c>
      <c r="B270" s="8">
        <v>2775</v>
      </c>
      <c r="C270" s="9" t="s">
        <v>229</v>
      </c>
      <c r="D270" s="10">
        <v>2613.04</v>
      </c>
      <c r="E270" s="10">
        <f t="shared" si="4"/>
        <v>1478.02</v>
      </c>
      <c r="F270" s="10">
        <v>1135.02</v>
      </c>
    </row>
    <row r="271" spans="1:6">
      <c r="A271" s="8">
        <v>1</v>
      </c>
      <c r="B271" s="8">
        <v>2779</v>
      </c>
      <c r="C271" s="9" t="s">
        <v>230</v>
      </c>
      <c r="D271" s="10">
        <v>5455.89</v>
      </c>
      <c r="E271" s="10">
        <f t="shared" si="4"/>
        <v>2834.84</v>
      </c>
      <c r="F271" s="10">
        <v>2621.0500000000002</v>
      </c>
    </row>
    <row r="272" spans="1:6">
      <c r="A272" s="8">
        <v>1</v>
      </c>
      <c r="B272" s="8">
        <v>2782</v>
      </c>
      <c r="C272" s="9" t="s">
        <v>231</v>
      </c>
      <c r="D272" s="10">
        <v>1573.81</v>
      </c>
      <c r="E272" s="10">
        <f t="shared" si="4"/>
        <v>1573.81</v>
      </c>
      <c r="F272" s="10">
        <v>0</v>
      </c>
    </row>
    <row r="273" spans="1:6">
      <c r="A273" s="8">
        <v>1</v>
      </c>
      <c r="B273" s="8">
        <v>2784</v>
      </c>
      <c r="C273" s="9" t="s">
        <v>232</v>
      </c>
      <c r="D273" s="10">
        <v>2872.01</v>
      </c>
      <c r="E273" s="10">
        <f t="shared" si="4"/>
        <v>1728.0300000000002</v>
      </c>
      <c r="F273" s="10">
        <v>1143.98</v>
      </c>
    </row>
    <row r="274" spans="1:6">
      <c r="A274" s="8">
        <v>1</v>
      </c>
      <c r="B274" s="8">
        <v>2785</v>
      </c>
      <c r="C274" s="9" t="s">
        <v>233</v>
      </c>
      <c r="D274" s="10">
        <v>2006.85</v>
      </c>
      <c r="E274" s="10">
        <f t="shared" si="4"/>
        <v>2006.85</v>
      </c>
      <c r="F274" s="10">
        <v>0</v>
      </c>
    </row>
    <row r="275" spans="1:6">
      <c r="A275" s="8">
        <v>1</v>
      </c>
      <c r="B275" s="8">
        <v>2788</v>
      </c>
      <c r="C275" s="9" t="s">
        <v>234</v>
      </c>
      <c r="D275" s="10">
        <v>1769.63</v>
      </c>
      <c r="E275" s="10">
        <f t="shared" si="4"/>
        <v>1725.75</v>
      </c>
      <c r="F275" s="10">
        <v>43.88</v>
      </c>
    </row>
    <row r="276" spans="1:6">
      <c r="A276" s="8">
        <v>1</v>
      </c>
      <c r="B276" s="8">
        <v>2790</v>
      </c>
      <c r="C276" s="9" t="s">
        <v>235</v>
      </c>
      <c r="D276" s="10">
        <v>5823.37</v>
      </c>
      <c r="E276" s="10">
        <f t="shared" si="4"/>
        <v>3328.87</v>
      </c>
      <c r="F276" s="10">
        <v>2494.5</v>
      </c>
    </row>
    <row r="277" spans="1:6">
      <c r="A277" s="8">
        <v>1</v>
      </c>
      <c r="B277" s="8">
        <v>2791</v>
      </c>
      <c r="C277" s="9" t="s">
        <v>236</v>
      </c>
      <c r="D277" s="10">
        <v>10893.82</v>
      </c>
      <c r="E277" s="10">
        <f t="shared" si="4"/>
        <v>8756.66</v>
      </c>
      <c r="F277" s="10">
        <v>2137.16</v>
      </c>
    </row>
    <row r="278" spans="1:6">
      <c r="A278" s="8">
        <v>1</v>
      </c>
      <c r="B278" s="8">
        <v>2797</v>
      </c>
      <c r="C278" s="9" t="s">
        <v>237</v>
      </c>
      <c r="D278" s="10">
        <v>4153.68</v>
      </c>
      <c r="E278" s="10">
        <f t="shared" si="4"/>
        <v>1652.21</v>
      </c>
      <c r="F278" s="10">
        <v>2501.4700000000003</v>
      </c>
    </row>
    <row r="279" spans="1:6">
      <c r="A279" s="8">
        <v>1</v>
      </c>
      <c r="B279" s="8">
        <v>2798</v>
      </c>
      <c r="C279" s="9" t="s">
        <v>238</v>
      </c>
      <c r="D279" s="10">
        <v>3557.92</v>
      </c>
      <c r="E279" s="10">
        <f t="shared" si="4"/>
        <v>1046.3400000000001</v>
      </c>
      <c r="F279" s="10">
        <v>2511.58</v>
      </c>
    </row>
    <row r="280" spans="1:6">
      <c r="A280" s="8">
        <v>20</v>
      </c>
      <c r="B280" s="8">
        <v>2799</v>
      </c>
      <c r="C280" s="9" t="s">
        <v>472</v>
      </c>
      <c r="D280" s="10">
        <v>1995.36</v>
      </c>
      <c r="E280" s="10">
        <f t="shared" si="4"/>
        <v>542.39999999999986</v>
      </c>
      <c r="F280" s="10">
        <v>1452.96</v>
      </c>
    </row>
    <row r="281" spans="1:6">
      <c r="A281" s="8">
        <v>1</v>
      </c>
      <c r="B281" s="8">
        <v>2801</v>
      </c>
      <c r="C281" s="9" t="s">
        <v>239</v>
      </c>
      <c r="D281" s="10">
        <v>4410.71</v>
      </c>
      <c r="E281" s="10">
        <f t="shared" si="4"/>
        <v>3103.4</v>
      </c>
      <c r="F281" s="10">
        <v>1307.31</v>
      </c>
    </row>
    <row r="282" spans="1:6">
      <c r="A282" s="8">
        <v>1</v>
      </c>
      <c r="B282" s="8">
        <v>2806</v>
      </c>
      <c r="C282" s="9" t="s">
        <v>240</v>
      </c>
      <c r="D282" s="10">
        <v>4066.32</v>
      </c>
      <c r="E282" s="10">
        <f t="shared" si="4"/>
        <v>1541.77</v>
      </c>
      <c r="F282" s="10">
        <v>2524.5500000000002</v>
      </c>
    </row>
    <row r="283" spans="1:6">
      <c r="A283" s="8">
        <v>24</v>
      </c>
      <c r="B283" s="8">
        <v>2808</v>
      </c>
      <c r="C283" s="9" t="s">
        <v>479</v>
      </c>
      <c r="D283" s="10">
        <v>4093.72</v>
      </c>
      <c r="E283" s="10">
        <f t="shared" si="4"/>
        <v>2292.4499999999998</v>
      </c>
      <c r="F283" s="10">
        <v>1801.27</v>
      </c>
    </row>
    <row r="284" spans="1:6">
      <c r="A284" s="8">
        <v>1</v>
      </c>
      <c r="B284" s="8">
        <v>2816</v>
      </c>
      <c r="C284" s="9" t="s">
        <v>241</v>
      </c>
      <c r="D284" s="10">
        <v>3579.33</v>
      </c>
      <c r="E284" s="10">
        <f t="shared" si="4"/>
        <v>2502.0699999999997</v>
      </c>
      <c r="F284" s="10">
        <v>1077.26</v>
      </c>
    </row>
    <row r="285" spans="1:6">
      <c r="A285" s="8">
        <v>1</v>
      </c>
      <c r="B285" s="8">
        <v>2819</v>
      </c>
      <c r="C285" s="9" t="s">
        <v>242</v>
      </c>
      <c r="D285" s="10">
        <v>14900.68</v>
      </c>
      <c r="E285" s="10">
        <f t="shared" si="4"/>
        <v>10860.84</v>
      </c>
      <c r="F285" s="10">
        <v>4039.84</v>
      </c>
    </row>
    <row r="286" spans="1:6">
      <c r="A286" s="8">
        <v>1</v>
      </c>
      <c r="B286" s="8">
        <v>2820</v>
      </c>
      <c r="C286" s="9" t="s">
        <v>243</v>
      </c>
      <c r="D286" s="10">
        <v>4970.84</v>
      </c>
      <c r="E286" s="10">
        <f t="shared" si="4"/>
        <v>2194.15</v>
      </c>
      <c r="F286" s="10">
        <v>2776.69</v>
      </c>
    </row>
    <row r="287" spans="1:6">
      <c r="A287" s="8">
        <v>25</v>
      </c>
      <c r="B287" s="8">
        <v>2821</v>
      </c>
      <c r="C287" s="9" t="s">
        <v>480</v>
      </c>
      <c r="D287" s="10">
        <v>5105.3100000000004</v>
      </c>
      <c r="E287" s="10">
        <f t="shared" si="4"/>
        <v>5105.3100000000004</v>
      </c>
      <c r="F287" s="10">
        <v>0</v>
      </c>
    </row>
    <row r="288" spans="1:6">
      <c r="A288" s="8">
        <v>14</v>
      </c>
      <c r="B288" s="8">
        <v>2823</v>
      </c>
      <c r="C288" s="9" t="s">
        <v>463</v>
      </c>
      <c r="D288" s="10">
        <v>1733.49</v>
      </c>
      <c r="E288" s="10">
        <f t="shared" si="4"/>
        <v>508.56999999999994</v>
      </c>
      <c r="F288" s="10">
        <v>1224.92</v>
      </c>
    </row>
    <row r="289" spans="1:6">
      <c r="A289" s="8">
        <v>37</v>
      </c>
      <c r="B289" s="8">
        <v>2827</v>
      </c>
      <c r="C289" s="9" t="s">
        <v>490</v>
      </c>
      <c r="D289" s="10">
        <v>1995.36</v>
      </c>
      <c r="E289" s="10">
        <f t="shared" si="4"/>
        <v>551.95999999999981</v>
      </c>
      <c r="F289" s="10">
        <v>1443.4</v>
      </c>
    </row>
    <row r="290" spans="1:6">
      <c r="A290" s="8">
        <v>1</v>
      </c>
      <c r="B290" s="8">
        <v>2831</v>
      </c>
      <c r="C290" s="9" t="s">
        <v>244</v>
      </c>
      <c r="D290" s="10">
        <v>5015.41</v>
      </c>
      <c r="E290" s="10">
        <f t="shared" si="4"/>
        <v>1346</v>
      </c>
      <c r="F290" s="10">
        <v>3669.41</v>
      </c>
    </row>
    <row r="291" spans="1:6">
      <c r="A291" s="8">
        <v>1</v>
      </c>
      <c r="B291" s="8">
        <v>2833</v>
      </c>
      <c r="C291" s="9" t="s">
        <v>245</v>
      </c>
      <c r="D291" s="10">
        <v>3096.46</v>
      </c>
      <c r="E291" s="10">
        <f t="shared" si="4"/>
        <v>1912.7</v>
      </c>
      <c r="F291" s="10">
        <v>1183.76</v>
      </c>
    </row>
    <row r="292" spans="1:6">
      <c r="A292" s="8">
        <v>1</v>
      </c>
      <c r="B292" s="8">
        <v>2834</v>
      </c>
      <c r="C292" s="9" t="s">
        <v>246</v>
      </c>
      <c r="D292" s="10">
        <v>2534.8200000000002</v>
      </c>
      <c r="E292" s="10">
        <f t="shared" si="4"/>
        <v>557.40000000000032</v>
      </c>
      <c r="F292" s="10">
        <v>1977.4199999999998</v>
      </c>
    </row>
    <row r="293" spans="1:6">
      <c r="A293" s="8">
        <v>53</v>
      </c>
      <c r="B293" s="8">
        <v>2835</v>
      </c>
      <c r="C293" s="9" t="s">
        <v>508</v>
      </c>
      <c r="D293" s="10">
        <v>1733.49</v>
      </c>
      <c r="E293" s="10">
        <f t="shared" si="4"/>
        <v>367.6099999999999</v>
      </c>
      <c r="F293" s="10">
        <v>1365.88</v>
      </c>
    </row>
    <row r="294" spans="1:6">
      <c r="A294" s="8">
        <v>50</v>
      </c>
      <c r="B294" s="8">
        <v>2836</v>
      </c>
      <c r="C294" s="9" t="s">
        <v>501</v>
      </c>
      <c r="D294" s="10">
        <v>2149.4499999999998</v>
      </c>
      <c r="E294" s="10">
        <f t="shared" si="4"/>
        <v>1025.0999999999999</v>
      </c>
      <c r="F294" s="10">
        <v>1124.3499999999999</v>
      </c>
    </row>
    <row r="295" spans="1:6">
      <c r="A295" s="8">
        <v>1</v>
      </c>
      <c r="B295" s="8">
        <v>2837</v>
      </c>
      <c r="C295" s="9" t="s">
        <v>247</v>
      </c>
      <c r="D295" s="10">
        <v>2934.01</v>
      </c>
      <c r="E295" s="10">
        <f t="shared" si="4"/>
        <v>2410.2700000000004</v>
      </c>
      <c r="F295" s="10">
        <v>523.74</v>
      </c>
    </row>
    <row r="296" spans="1:6">
      <c r="A296" s="8">
        <v>16</v>
      </c>
      <c r="B296" s="8">
        <v>2838</v>
      </c>
      <c r="C296" s="9" t="s">
        <v>467</v>
      </c>
      <c r="D296" s="10">
        <v>4622.6400000000003</v>
      </c>
      <c r="E296" s="10">
        <f t="shared" si="4"/>
        <v>2543.4100000000003</v>
      </c>
      <c r="F296" s="10">
        <v>2079.23</v>
      </c>
    </row>
    <row r="297" spans="1:6">
      <c r="A297" s="8">
        <v>1</v>
      </c>
      <c r="B297" s="8">
        <v>2839</v>
      </c>
      <c r="C297" s="9" t="s">
        <v>248</v>
      </c>
      <c r="D297" s="10">
        <v>3804.45</v>
      </c>
      <c r="E297" s="10">
        <f t="shared" si="4"/>
        <v>574.67000000000007</v>
      </c>
      <c r="F297" s="10">
        <v>3229.7799999999997</v>
      </c>
    </row>
    <row r="298" spans="1:6">
      <c r="A298" s="8">
        <v>1</v>
      </c>
      <c r="B298" s="8">
        <v>2848</v>
      </c>
      <c r="C298" s="9" t="s">
        <v>249</v>
      </c>
      <c r="D298" s="10">
        <v>1063.03</v>
      </c>
      <c r="E298" s="10">
        <f t="shared" si="4"/>
        <v>248.03999999999996</v>
      </c>
      <c r="F298" s="10">
        <v>814.99</v>
      </c>
    </row>
    <row r="299" spans="1:6">
      <c r="A299" s="8">
        <v>1</v>
      </c>
      <c r="B299" s="8">
        <v>2849</v>
      </c>
      <c r="C299" s="9" t="s">
        <v>250</v>
      </c>
      <c r="D299" s="10">
        <v>1432.2</v>
      </c>
      <c r="E299" s="10">
        <f t="shared" si="4"/>
        <v>1432.2</v>
      </c>
      <c r="F299" s="10">
        <v>0</v>
      </c>
    </row>
    <row r="300" spans="1:6">
      <c r="A300" s="8">
        <v>1</v>
      </c>
      <c r="B300" s="8">
        <v>2850</v>
      </c>
      <c r="C300" s="9" t="s">
        <v>251</v>
      </c>
      <c r="D300" s="10">
        <v>1771.71</v>
      </c>
      <c r="E300" s="10">
        <f t="shared" si="4"/>
        <v>1445.72</v>
      </c>
      <c r="F300" s="10">
        <v>325.99</v>
      </c>
    </row>
    <row r="301" spans="1:6">
      <c r="A301" s="8">
        <v>1</v>
      </c>
      <c r="B301" s="8">
        <v>2851</v>
      </c>
      <c r="C301" s="9" t="s">
        <v>252</v>
      </c>
      <c r="D301" s="10">
        <v>2923.46</v>
      </c>
      <c r="E301" s="10">
        <f t="shared" si="4"/>
        <v>1705.6000000000001</v>
      </c>
      <c r="F301" s="10">
        <v>1217.8599999999999</v>
      </c>
    </row>
    <row r="302" spans="1:6">
      <c r="A302" s="8">
        <v>1</v>
      </c>
      <c r="B302" s="8">
        <v>2853</v>
      </c>
      <c r="C302" s="9" t="s">
        <v>253</v>
      </c>
      <c r="D302" s="10">
        <v>1695.73</v>
      </c>
      <c r="E302" s="10">
        <f t="shared" si="4"/>
        <v>404.82000000000016</v>
      </c>
      <c r="F302" s="10">
        <v>1290.9099999999999</v>
      </c>
    </row>
    <row r="303" spans="1:6">
      <c r="A303" s="8">
        <v>1</v>
      </c>
      <c r="B303" s="8">
        <v>2854</v>
      </c>
      <c r="C303" s="9" t="s">
        <v>254</v>
      </c>
      <c r="D303" s="10">
        <v>1765.85</v>
      </c>
      <c r="E303" s="10">
        <f t="shared" si="4"/>
        <v>1765.85</v>
      </c>
      <c r="F303" s="10">
        <v>0</v>
      </c>
    </row>
    <row r="304" spans="1:6">
      <c r="A304" s="8">
        <v>1</v>
      </c>
      <c r="B304" s="8">
        <v>2856</v>
      </c>
      <c r="C304" s="9" t="s">
        <v>255</v>
      </c>
      <c r="D304" s="10">
        <v>4220.93</v>
      </c>
      <c r="E304" s="10">
        <f t="shared" si="4"/>
        <v>2329.9400000000005</v>
      </c>
      <c r="F304" s="10">
        <v>1890.99</v>
      </c>
    </row>
    <row r="305" spans="1:6">
      <c r="A305" s="8">
        <v>1</v>
      </c>
      <c r="B305" s="8">
        <v>2857</v>
      </c>
      <c r="C305" s="9" t="s">
        <v>256</v>
      </c>
      <c r="D305" s="10">
        <v>1564.01</v>
      </c>
      <c r="E305" s="10">
        <f t="shared" si="4"/>
        <v>312.12999999999988</v>
      </c>
      <c r="F305" s="10">
        <v>1251.8800000000001</v>
      </c>
    </row>
    <row r="306" spans="1:6">
      <c r="A306" s="8">
        <v>1</v>
      </c>
      <c r="B306" s="8">
        <v>2860</v>
      </c>
      <c r="C306" s="9" t="s">
        <v>257</v>
      </c>
      <c r="D306" s="10">
        <v>2417.38</v>
      </c>
      <c r="E306" s="10">
        <f t="shared" si="4"/>
        <v>1511.91</v>
      </c>
      <c r="F306" s="10">
        <v>905.47</v>
      </c>
    </row>
    <row r="307" spans="1:6">
      <c r="A307" s="8">
        <v>1</v>
      </c>
      <c r="B307" s="8">
        <v>2863</v>
      </c>
      <c r="C307" s="9" t="s">
        <v>258</v>
      </c>
      <c r="D307" s="10">
        <v>2075.85</v>
      </c>
      <c r="E307" s="10">
        <f t="shared" si="4"/>
        <v>2075.85</v>
      </c>
      <c r="F307" s="10">
        <v>0</v>
      </c>
    </row>
    <row r="308" spans="1:6">
      <c r="A308" s="8">
        <v>1</v>
      </c>
      <c r="B308" s="8">
        <v>2864</v>
      </c>
      <c r="C308" s="9" t="s">
        <v>259</v>
      </c>
      <c r="D308" s="10">
        <v>6279.91</v>
      </c>
      <c r="E308" s="10">
        <f t="shared" si="4"/>
        <v>3558.02</v>
      </c>
      <c r="F308" s="10">
        <v>2721.89</v>
      </c>
    </row>
    <row r="309" spans="1:6">
      <c r="A309" s="8">
        <v>1</v>
      </c>
      <c r="B309" s="8">
        <v>2866</v>
      </c>
      <c r="C309" s="9" t="s">
        <v>260</v>
      </c>
      <c r="D309" s="10">
        <v>4651.57</v>
      </c>
      <c r="E309" s="10">
        <f t="shared" si="4"/>
        <v>2711.1899999999996</v>
      </c>
      <c r="F309" s="10">
        <v>1940.38</v>
      </c>
    </row>
    <row r="310" spans="1:6">
      <c r="A310" s="8">
        <v>1</v>
      </c>
      <c r="B310" s="8">
        <v>2867</v>
      </c>
      <c r="C310" s="9" t="s">
        <v>261</v>
      </c>
      <c r="D310" s="10">
        <v>1171.98</v>
      </c>
      <c r="E310" s="10">
        <f t="shared" si="4"/>
        <v>328.68000000000006</v>
      </c>
      <c r="F310" s="10">
        <v>843.3</v>
      </c>
    </row>
    <row r="311" spans="1:6">
      <c r="A311" s="8">
        <v>1</v>
      </c>
      <c r="B311" s="8">
        <v>2869</v>
      </c>
      <c r="C311" s="9" t="s">
        <v>262</v>
      </c>
      <c r="D311" s="10">
        <v>1532.5</v>
      </c>
      <c r="E311" s="10">
        <f t="shared" si="4"/>
        <v>1532.5</v>
      </c>
      <c r="F311" s="10">
        <v>0</v>
      </c>
    </row>
    <row r="312" spans="1:6">
      <c r="A312" s="8">
        <v>1</v>
      </c>
      <c r="B312" s="8">
        <v>2870</v>
      </c>
      <c r="C312" s="9" t="s">
        <v>263</v>
      </c>
      <c r="D312" s="10">
        <v>2480.4</v>
      </c>
      <c r="E312" s="10">
        <f t="shared" si="4"/>
        <v>1503.8200000000002</v>
      </c>
      <c r="F312" s="10">
        <v>976.58</v>
      </c>
    </row>
    <row r="313" spans="1:6">
      <c r="A313" s="8">
        <v>1</v>
      </c>
      <c r="B313" s="8">
        <v>2871</v>
      </c>
      <c r="C313" s="9" t="s">
        <v>264</v>
      </c>
      <c r="D313" s="10">
        <v>1918.83</v>
      </c>
      <c r="E313" s="10">
        <f t="shared" si="4"/>
        <v>1659.03</v>
      </c>
      <c r="F313" s="10">
        <v>259.8</v>
      </c>
    </row>
    <row r="314" spans="1:6">
      <c r="A314" s="8">
        <v>16</v>
      </c>
      <c r="B314" s="8">
        <v>2873</v>
      </c>
      <c r="C314" s="9" t="s">
        <v>468</v>
      </c>
      <c r="D314" s="10">
        <v>3828.97</v>
      </c>
      <c r="E314" s="10">
        <f t="shared" si="4"/>
        <v>824.81</v>
      </c>
      <c r="F314" s="10">
        <v>3004.16</v>
      </c>
    </row>
    <row r="315" spans="1:6">
      <c r="A315" s="11">
        <v>51</v>
      </c>
      <c r="B315" s="11">
        <v>2877</v>
      </c>
      <c r="C315" s="12" t="s">
        <v>505</v>
      </c>
      <c r="D315" s="10"/>
      <c r="E315" s="7"/>
      <c r="F315" s="10"/>
    </row>
    <row r="316" spans="1:6">
      <c r="A316" s="8">
        <v>25</v>
      </c>
      <c r="B316" s="8">
        <v>2878</v>
      </c>
      <c r="C316" s="9" t="s">
        <v>481</v>
      </c>
      <c r="D316" s="10">
        <v>1733.49</v>
      </c>
      <c r="E316" s="10">
        <f t="shared" si="4"/>
        <v>771.88</v>
      </c>
      <c r="F316" s="10">
        <v>961.61</v>
      </c>
    </row>
    <row r="317" spans="1:6">
      <c r="A317" s="8">
        <v>1</v>
      </c>
      <c r="B317" s="8">
        <v>2882</v>
      </c>
      <c r="C317" s="9" t="s">
        <v>265</v>
      </c>
      <c r="D317" s="10">
        <v>1433.85</v>
      </c>
      <c r="E317" s="10">
        <f t="shared" si="4"/>
        <v>631.6099999999999</v>
      </c>
      <c r="F317" s="10">
        <v>802.24</v>
      </c>
    </row>
    <row r="318" spans="1:6">
      <c r="A318" s="8">
        <v>1</v>
      </c>
      <c r="B318" s="8">
        <v>2887</v>
      </c>
      <c r="C318" s="9" t="s">
        <v>266</v>
      </c>
      <c r="D318" s="10">
        <v>1564.01</v>
      </c>
      <c r="E318" s="10">
        <f t="shared" si="4"/>
        <v>363.06999999999994</v>
      </c>
      <c r="F318" s="10">
        <v>1200.94</v>
      </c>
    </row>
    <row r="319" spans="1:6">
      <c r="A319" s="8">
        <v>1</v>
      </c>
      <c r="B319" s="8">
        <v>2889</v>
      </c>
      <c r="C319" s="9" t="s">
        <v>267</v>
      </c>
      <c r="D319" s="10">
        <v>1810.53</v>
      </c>
      <c r="E319" s="10">
        <f t="shared" si="4"/>
        <v>462.6400000000001</v>
      </c>
      <c r="F319" s="10">
        <v>1347.8899999999999</v>
      </c>
    </row>
    <row r="320" spans="1:6">
      <c r="A320" s="8">
        <v>1</v>
      </c>
      <c r="B320" s="8">
        <v>2890</v>
      </c>
      <c r="C320" s="9" t="s">
        <v>268</v>
      </c>
      <c r="D320" s="10">
        <v>1448.94</v>
      </c>
      <c r="E320" s="10">
        <f t="shared" si="4"/>
        <v>1448.94</v>
      </c>
      <c r="F320" s="10">
        <v>0</v>
      </c>
    </row>
    <row r="321" spans="1:6">
      <c r="A321" s="8">
        <v>1</v>
      </c>
      <c r="B321" s="8">
        <v>2891</v>
      </c>
      <c r="C321" s="9" t="s">
        <v>269</v>
      </c>
      <c r="D321" s="10">
        <v>2666.74</v>
      </c>
      <c r="E321" s="10">
        <f t="shared" si="4"/>
        <v>1615.9599999999998</v>
      </c>
      <c r="F321" s="10">
        <v>1050.78</v>
      </c>
    </row>
    <row r="322" spans="1:6">
      <c r="A322" s="8">
        <v>1</v>
      </c>
      <c r="B322" s="8">
        <v>2894</v>
      </c>
      <c r="C322" s="9" t="s">
        <v>270</v>
      </c>
      <c r="D322" s="10">
        <v>3135.84</v>
      </c>
      <c r="E322" s="10">
        <f t="shared" si="4"/>
        <v>1618.7400000000002</v>
      </c>
      <c r="F322" s="10">
        <v>1517.1</v>
      </c>
    </row>
    <row r="323" spans="1:6">
      <c r="A323" s="8">
        <v>1</v>
      </c>
      <c r="B323" s="8">
        <v>2895</v>
      </c>
      <c r="C323" s="9" t="s">
        <v>271</v>
      </c>
      <c r="D323" s="10">
        <v>1447.29</v>
      </c>
      <c r="E323" s="10">
        <f t="shared" si="4"/>
        <v>1447.29</v>
      </c>
      <c r="F323" s="10">
        <v>0</v>
      </c>
    </row>
    <row r="324" spans="1:6">
      <c r="A324" s="8">
        <v>47</v>
      </c>
      <c r="B324" s="8">
        <v>2904</v>
      </c>
      <c r="C324" s="9" t="s">
        <v>496</v>
      </c>
      <c r="D324" s="10">
        <v>1564.01</v>
      </c>
      <c r="E324" s="10">
        <f t="shared" si="4"/>
        <v>274.24</v>
      </c>
      <c r="F324" s="10">
        <v>1289.77</v>
      </c>
    </row>
    <row r="325" spans="1:6">
      <c r="A325" s="8">
        <v>14</v>
      </c>
      <c r="B325" s="8">
        <v>2906</v>
      </c>
      <c r="C325" s="9" t="s">
        <v>464</v>
      </c>
      <c r="D325" s="10">
        <v>4352.71</v>
      </c>
      <c r="E325" s="10">
        <f t="shared" si="4"/>
        <v>1233.7400000000002</v>
      </c>
      <c r="F325" s="10">
        <v>3118.97</v>
      </c>
    </row>
    <row r="326" spans="1:6">
      <c r="A326" s="8">
        <v>1</v>
      </c>
      <c r="B326" s="8">
        <v>2907</v>
      </c>
      <c r="C326" s="9" t="s">
        <v>272</v>
      </c>
      <c r="D326" s="10">
        <v>1564.01</v>
      </c>
      <c r="E326" s="10">
        <f t="shared" ref="E326:E389" si="5">D326-F326</f>
        <v>649.61</v>
      </c>
      <c r="F326" s="10">
        <v>914.4</v>
      </c>
    </row>
    <row r="327" spans="1:6">
      <c r="A327" s="8">
        <v>1</v>
      </c>
      <c r="B327" s="8">
        <v>2909</v>
      </c>
      <c r="C327" s="9" t="s">
        <v>273</v>
      </c>
      <c r="D327" s="10">
        <v>3000.9</v>
      </c>
      <c r="E327" s="10">
        <f t="shared" si="5"/>
        <v>340.61000000000013</v>
      </c>
      <c r="F327" s="10">
        <v>2660.29</v>
      </c>
    </row>
    <row r="328" spans="1:6">
      <c r="A328" s="8">
        <v>1</v>
      </c>
      <c r="B328" s="8">
        <v>2910</v>
      </c>
      <c r="C328" s="9" t="s">
        <v>274</v>
      </c>
      <c r="D328" s="10">
        <v>5148.01</v>
      </c>
      <c r="E328" s="10">
        <f t="shared" si="5"/>
        <v>983.35000000000036</v>
      </c>
      <c r="F328" s="10">
        <v>4164.66</v>
      </c>
    </row>
    <row r="329" spans="1:6">
      <c r="A329" s="8">
        <v>1</v>
      </c>
      <c r="B329" s="8">
        <v>2911</v>
      </c>
      <c r="C329" s="9" t="s">
        <v>275</v>
      </c>
      <c r="D329" s="10">
        <v>1625.15</v>
      </c>
      <c r="E329" s="10">
        <f t="shared" si="5"/>
        <v>1625.15</v>
      </c>
      <c r="F329" s="10">
        <v>0</v>
      </c>
    </row>
    <row r="330" spans="1:6">
      <c r="A330" s="8">
        <v>1</v>
      </c>
      <c r="B330" s="8">
        <v>2913</v>
      </c>
      <c r="C330" s="9" t="s">
        <v>276</v>
      </c>
      <c r="D330" s="10">
        <v>1621.25</v>
      </c>
      <c r="E330" s="10">
        <f t="shared" si="5"/>
        <v>1621.25</v>
      </c>
      <c r="F330" s="10">
        <v>0</v>
      </c>
    </row>
    <row r="331" spans="1:6">
      <c r="A331" s="8">
        <v>1</v>
      </c>
      <c r="B331" s="8">
        <v>2915</v>
      </c>
      <c r="C331" s="9" t="s">
        <v>277</v>
      </c>
      <c r="D331" s="10">
        <v>1171.98</v>
      </c>
      <c r="E331" s="10">
        <f t="shared" si="5"/>
        <v>108.13000000000011</v>
      </c>
      <c r="F331" s="10">
        <v>1063.8499999999999</v>
      </c>
    </row>
    <row r="332" spans="1:6">
      <c r="A332" s="8">
        <v>1</v>
      </c>
      <c r="B332" s="8">
        <v>2917</v>
      </c>
      <c r="C332" s="9" t="s">
        <v>278</v>
      </c>
      <c r="D332" s="10">
        <v>2050.96</v>
      </c>
      <c r="E332" s="10">
        <f t="shared" si="5"/>
        <v>1735.1200000000001</v>
      </c>
      <c r="F332" s="10">
        <v>315.83999999999997</v>
      </c>
    </row>
    <row r="333" spans="1:6">
      <c r="A333" s="8">
        <v>1</v>
      </c>
      <c r="B333" s="8">
        <v>2918</v>
      </c>
      <c r="C333" s="9" t="s">
        <v>279</v>
      </c>
      <c r="D333" s="10">
        <v>2489.9899999999998</v>
      </c>
      <c r="E333" s="10">
        <f t="shared" si="5"/>
        <v>1455.0599999999997</v>
      </c>
      <c r="F333" s="10">
        <v>1034.93</v>
      </c>
    </row>
    <row r="334" spans="1:6">
      <c r="A334" s="8">
        <v>1</v>
      </c>
      <c r="B334" s="8">
        <v>2921</v>
      </c>
      <c r="C334" s="9" t="s">
        <v>280</v>
      </c>
      <c r="D334" s="10">
        <v>2174.73</v>
      </c>
      <c r="E334" s="10">
        <f t="shared" si="5"/>
        <v>2174.73</v>
      </c>
      <c r="F334" s="10">
        <v>0</v>
      </c>
    </row>
    <row r="335" spans="1:6">
      <c r="A335" s="8">
        <v>1</v>
      </c>
      <c r="B335" s="8">
        <v>2922</v>
      </c>
      <c r="C335" s="9" t="s">
        <v>281</v>
      </c>
      <c r="D335" s="10">
        <v>1640.77</v>
      </c>
      <c r="E335" s="10">
        <f t="shared" si="5"/>
        <v>1640.77</v>
      </c>
      <c r="F335" s="10">
        <v>0</v>
      </c>
    </row>
    <row r="336" spans="1:6">
      <c r="A336" s="8">
        <v>1</v>
      </c>
      <c r="B336" s="8">
        <v>2924</v>
      </c>
      <c r="C336" s="9" t="s">
        <v>282</v>
      </c>
      <c r="D336" s="10">
        <v>4170.67</v>
      </c>
      <c r="E336" s="10">
        <f t="shared" si="5"/>
        <v>2146.17</v>
      </c>
      <c r="F336" s="10">
        <v>2024.5</v>
      </c>
    </row>
    <row r="337" spans="1:6">
      <c r="A337" s="8">
        <v>1</v>
      </c>
      <c r="B337" s="8">
        <v>2926</v>
      </c>
      <c r="C337" s="9" t="s">
        <v>283</v>
      </c>
      <c r="D337" s="10">
        <v>2344.14</v>
      </c>
      <c r="E337" s="10">
        <f t="shared" si="5"/>
        <v>2026.9099999999999</v>
      </c>
      <c r="F337" s="10">
        <v>317.23</v>
      </c>
    </row>
    <row r="338" spans="1:6">
      <c r="A338" s="8">
        <v>1</v>
      </c>
      <c r="B338" s="8">
        <v>2927</v>
      </c>
      <c r="C338" s="9" t="s">
        <v>284</v>
      </c>
      <c r="D338" s="10">
        <v>1920.76</v>
      </c>
      <c r="E338" s="10">
        <f t="shared" si="5"/>
        <v>1658.8899999999999</v>
      </c>
      <c r="F338" s="10">
        <v>261.87</v>
      </c>
    </row>
    <row r="339" spans="1:6">
      <c r="A339" s="8">
        <v>1</v>
      </c>
      <c r="B339" s="8">
        <v>2930</v>
      </c>
      <c r="C339" s="9" t="s">
        <v>285</v>
      </c>
      <c r="D339" s="10">
        <v>1871.01</v>
      </c>
      <c r="E339" s="10">
        <f t="shared" si="5"/>
        <v>1871.01</v>
      </c>
      <c r="F339" s="10">
        <v>0</v>
      </c>
    </row>
    <row r="340" spans="1:6">
      <c r="A340" s="8">
        <v>1</v>
      </c>
      <c r="B340" s="8">
        <v>2931</v>
      </c>
      <c r="C340" s="9" t="s">
        <v>286</v>
      </c>
      <c r="D340" s="10">
        <v>4934.2299999999996</v>
      </c>
      <c r="E340" s="10">
        <f t="shared" si="5"/>
        <v>3550.0799999999995</v>
      </c>
      <c r="F340" s="10">
        <v>1384.15</v>
      </c>
    </row>
    <row r="341" spans="1:6">
      <c r="A341" s="8">
        <v>1</v>
      </c>
      <c r="B341" s="8">
        <v>2933</v>
      </c>
      <c r="C341" s="9" t="s">
        <v>287</v>
      </c>
      <c r="D341" s="10">
        <v>1825.52</v>
      </c>
      <c r="E341" s="10">
        <f t="shared" si="5"/>
        <v>1825.52</v>
      </c>
      <c r="F341" s="10">
        <v>0</v>
      </c>
    </row>
    <row r="342" spans="1:6">
      <c r="A342" s="8">
        <v>1</v>
      </c>
      <c r="B342" s="8">
        <v>2936</v>
      </c>
      <c r="C342" s="9" t="s">
        <v>288</v>
      </c>
      <c r="D342" s="10">
        <v>2879.66</v>
      </c>
      <c r="E342" s="10">
        <f t="shared" si="5"/>
        <v>1568.3999999999999</v>
      </c>
      <c r="F342" s="10">
        <v>1311.26</v>
      </c>
    </row>
    <row r="343" spans="1:6">
      <c r="A343" s="8">
        <v>1</v>
      </c>
      <c r="B343" s="8">
        <v>2937</v>
      </c>
      <c r="C343" s="9" t="s">
        <v>289</v>
      </c>
      <c r="D343" s="10">
        <v>1422.69</v>
      </c>
      <c r="E343" s="10">
        <f t="shared" si="5"/>
        <v>1422.69</v>
      </c>
      <c r="F343" s="10">
        <v>0</v>
      </c>
    </row>
    <row r="344" spans="1:6">
      <c r="A344" s="8">
        <v>1</v>
      </c>
      <c r="B344" s="8">
        <v>2941</v>
      </c>
      <c r="C344" s="9" t="s">
        <v>290</v>
      </c>
      <c r="D344" s="10">
        <v>2272.9499999999998</v>
      </c>
      <c r="E344" s="10">
        <f t="shared" si="5"/>
        <v>1101.6299999999999</v>
      </c>
      <c r="F344" s="10">
        <v>1171.32</v>
      </c>
    </row>
    <row r="345" spans="1:6">
      <c r="A345" s="8">
        <v>1</v>
      </c>
      <c r="B345" s="8">
        <v>2942</v>
      </c>
      <c r="C345" s="9" t="s">
        <v>291</v>
      </c>
      <c r="D345" s="10">
        <v>2831.96</v>
      </c>
      <c r="E345" s="10">
        <f t="shared" si="5"/>
        <v>1693.16</v>
      </c>
      <c r="F345" s="10">
        <v>1138.8</v>
      </c>
    </row>
    <row r="346" spans="1:6">
      <c r="A346" s="8">
        <v>1</v>
      </c>
      <c r="B346" s="8">
        <v>2943</v>
      </c>
      <c r="C346" s="9" t="s">
        <v>292</v>
      </c>
      <c r="D346" s="10">
        <v>2499.1799999999998</v>
      </c>
      <c r="E346" s="10">
        <f t="shared" si="5"/>
        <v>1574.0299999999997</v>
      </c>
      <c r="F346" s="10">
        <v>925.15</v>
      </c>
    </row>
    <row r="347" spans="1:6">
      <c r="A347" s="8">
        <v>1</v>
      </c>
      <c r="B347" s="8">
        <v>2952</v>
      </c>
      <c r="C347" s="9" t="s">
        <v>293</v>
      </c>
      <c r="D347" s="10">
        <v>4059.81</v>
      </c>
      <c r="E347" s="10">
        <f t="shared" si="5"/>
        <v>612.37000000000035</v>
      </c>
      <c r="F347" s="10">
        <v>3447.4399999999996</v>
      </c>
    </row>
    <row r="348" spans="1:6">
      <c r="A348" s="8">
        <v>59</v>
      </c>
      <c r="B348" s="8">
        <v>2962</v>
      </c>
      <c r="C348" s="9" t="s">
        <v>516</v>
      </c>
      <c r="D348" s="10">
        <v>1921.17</v>
      </c>
      <c r="E348" s="10">
        <f t="shared" si="5"/>
        <v>572.79</v>
      </c>
      <c r="F348" s="10">
        <v>1348.38</v>
      </c>
    </row>
    <row r="349" spans="1:6">
      <c r="A349" s="8">
        <v>3</v>
      </c>
      <c r="B349" s="8">
        <v>2967</v>
      </c>
      <c r="C349" s="9" t="s">
        <v>449</v>
      </c>
      <c r="D349" s="10">
        <v>3381.1</v>
      </c>
      <c r="E349" s="10">
        <f t="shared" si="5"/>
        <v>1392.1100000000001</v>
      </c>
      <c r="F349" s="10">
        <v>1988.9899999999998</v>
      </c>
    </row>
    <row r="350" spans="1:6">
      <c r="A350" s="8">
        <v>1</v>
      </c>
      <c r="B350" s="8">
        <v>2969</v>
      </c>
      <c r="C350" s="9" t="s">
        <v>294</v>
      </c>
      <c r="D350" s="10">
        <v>2420.02</v>
      </c>
      <c r="E350" s="10">
        <f t="shared" si="5"/>
        <v>1194.71</v>
      </c>
      <c r="F350" s="10">
        <v>1225.31</v>
      </c>
    </row>
    <row r="351" spans="1:6">
      <c r="A351" s="8">
        <v>3</v>
      </c>
      <c r="B351" s="8">
        <v>2970</v>
      </c>
      <c r="C351" s="9" t="s">
        <v>450</v>
      </c>
      <c r="D351" s="10">
        <v>3067.13</v>
      </c>
      <c r="E351" s="10">
        <f t="shared" si="5"/>
        <v>2344.3200000000002</v>
      </c>
      <c r="F351" s="10">
        <v>722.81</v>
      </c>
    </row>
    <row r="352" spans="1:6">
      <c r="A352" s="8">
        <v>51</v>
      </c>
      <c r="B352" s="8">
        <v>2971</v>
      </c>
      <c r="C352" s="9" t="s">
        <v>506</v>
      </c>
      <c r="D352" s="10">
        <v>1489.51</v>
      </c>
      <c r="E352" s="10">
        <f t="shared" si="5"/>
        <v>454.63999999999987</v>
      </c>
      <c r="F352" s="10">
        <v>1034.8700000000001</v>
      </c>
    </row>
    <row r="353" spans="1:6">
      <c r="A353" s="8">
        <v>10</v>
      </c>
      <c r="B353" s="8">
        <v>2973</v>
      </c>
      <c r="C353" s="9" t="s">
        <v>459</v>
      </c>
      <c r="D353" s="10">
        <v>1659</v>
      </c>
      <c r="E353" s="10">
        <f t="shared" si="5"/>
        <v>1127.1100000000001</v>
      </c>
      <c r="F353" s="10">
        <v>531.89</v>
      </c>
    </row>
    <row r="354" spans="1:6">
      <c r="A354" s="8">
        <v>10</v>
      </c>
      <c r="B354" s="8">
        <v>2974</v>
      </c>
      <c r="C354" s="9" t="s">
        <v>460</v>
      </c>
      <c r="D354" s="10">
        <v>1489.51</v>
      </c>
      <c r="E354" s="10">
        <f t="shared" si="5"/>
        <v>602.89</v>
      </c>
      <c r="F354" s="10">
        <v>886.62</v>
      </c>
    </row>
    <row r="355" spans="1:6">
      <c r="A355" s="8">
        <v>23</v>
      </c>
      <c r="B355" s="8">
        <v>2977</v>
      </c>
      <c r="C355" s="9" t="s">
        <v>474</v>
      </c>
      <c r="D355" s="10">
        <v>3307.6</v>
      </c>
      <c r="E355" s="10">
        <f t="shared" si="5"/>
        <v>856.0300000000002</v>
      </c>
      <c r="F355" s="10">
        <v>2451.5699999999997</v>
      </c>
    </row>
    <row r="356" spans="1:6">
      <c r="A356" s="8">
        <v>23</v>
      </c>
      <c r="B356" s="8">
        <v>2978</v>
      </c>
      <c r="C356" s="9" t="s">
        <v>475</v>
      </c>
      <c r="D356" s="10">
        <v>1751.38</v>
      </c>
      <c r="E356" s="10">
        <f t="shared" si="5"/>
        <v>408.11000000000013</v>
      </c>
      <c r="F356" s="10">
        <v>1343.27</v>
      </c>
    </row>
    <row r="357" spans="1:6">
      <c r="A357" s="8">
        <v>1</v>
      </c>
      <c r="B357" s="8">
        <v>2982</v>
      </c>
      <c r="C357" s="9" t="s">
        <v>295</v>
      </c>
      <c r="D357" s="10">
        <v>3844.73</v>
      </c>
      <c r="E357" s="10">
        <f t="shared" si="5"/>
        <v>854.37000000000035</v>
      </c>
      <c r="F357" s="10">
        <v>2990.3599999999997</v>
      </c>
    </row>
    <row r="358" spans="1:6">
      <c r="A358" s="8">
        <v>1</v>
      </c>
      <c r="B358" s="8">
        <v>2983</v>
      </c>
      <c r="C358" s="9" t="s">
        <v>296</v>
      </c>
      <c r="D358" s="10">
        <v>2198.46</v>
      </c>
      <c r="E358" s="10">
        <f t="shared" si="5"/>
        <v>924.82999999999993</v>
      </c>
      <c r="F358" s="10">
        <v>1273.6300000000001</v>
      </c>
    </row>
    <row r="359" spans="1:6">
      <c r="A359" s="8">
        <v>1</v>
      </c>
      <c r="B359" s="8">
        <v>2988</v>
      </c>
      <c r="C359" s="9" t="s">
        <v>297</v>
      </c>
      <c r="D359" s="10">
        <v>2591.58</v>
      </c>
      <c r="E359" s="10">
        <f t="shared" si="5"/>
        <v>1134.9099999999999</v>
      </c>
      <c r="F359" s="10">
        <v>1456.67</v>
      </c>
    </row>
    <row r="360" spans="1:6">
      <c r="A360" s="8">
        <v>1</v>
      </c>
      <c r="B360" s="8">
        <v>2990</v>
      </c>
      <c r="C360" s="9" t="s">
        <v>298</v>
      </c>
      <c r="D360" s="10">
        <v>1489.51</v>
      </c>
      <c r="E360" s="10">
        <f t="shared" si="5"/>
        <v>473.79999999999995</v>
      </c>
      <c r="F360" s="10">
        <v>1015.71</v>
      </c>
    </row>
    <row r="361" spans="1:6">
      <c r="A361" s="8">
        <v>1</v>
      </c>
      <c r="B361" s="8">
        <v>2991</v>
      </c>
      <c r="C361" s="9" t="s">
        <v>299</v>
      </c>
      <c r="D361" s="10">
        <v>2198.46</v>
      </c>
      <c r="E361" s="10">
        <f t="shared" si="5"/>
        <v>618.90000000000009</v>
      </c>
      <c r="F361" s="10">
        <v>1579.56</v>
      </c>
    </row>
    <row r="362" spans="1:6">
      <c r="A362" s="8">
        <v>1</v>
      </c>
      <c r="B362" s="8">
        <v>2995</v>
      </c>
      <c r="C362" s="9" t="s">
        <v>300</v>
      </c>
      <c r="D362" s="10">
        <v>6834.95</v>
      </c>
      <c r="E362" s="10">
        <f t="shared" si="5"/>
        <v>2137.6400000000003</v>
      </c>
      <c r="F362" s="10">
        <v>4697.3099999999995</v>
      </c>
    </row>
    <row r="363" spans="1:6">
      <c r="A363" s="8">
        <v>1</v>
      </c>
      <c r="B363" s="8">
        <v>2996</v>
      </c>
      <c r="C363" s="9" t="s">
        <v>301</v>
      </c>
      <c r="D363" s="10">
        <v>4773.17</v>
      </c>
      <c r="E363" s="10">
        <f t="shared" si="5"/>
        <v>1041.8800000000001</v>
      </c>
      <c r="F363" s="10">
        <v>3731.29</v>
      </c>
    </row>
    <row r="364" spans="1:6">
      <c r="A364" s="8">
        <v>1</v>
      </c>
      <c r="B364" s="8">
        <v>2997</v>
      </c>
      <c r="C364" s="9" t="s">
        <v>302</v>
      </c>
      <c r="D364" s="10">
        <v>6790.22</v>
      </c>
      <c r="E364" s="10">
        <f t="shared" si="5"/>
        <v>1570.1400000000003</v>
      </c>
      <c r="F364" s="10">
        <v>5220.08</v>
      </c>
    </row>
    <row r="365" spans="1:6">
      <c r="A365" s="8">
        <v>1</v>
      </c>
      <c r="B365" s="8">
        <v>2998</v>
      </c>
      <c r="C365" s="9" t="s">
        <v>303</v>
      </c>
      <c r="D365" s="10">
        <v>17346.490000000002</v>
      </c>
      <c r="E365" s="10">
        <f t="shared" si="5"/>
        <v>13860.730000000001</v>
      </c>
      <c r="F365" s="10">
        <v>3485.76</v>
      </c>
    </row>
    <row r="366" spans="1:6">
      <c r="A366" s="8">
        <v>1</v>
      </c>
      <c r="B366" s="8">
        <v>3000</v>
      </c>
      <c r="C366" s="9" t="s">
        <v>304</v>
      </c>
      <c r="D366" s="10">
        <v>3800.08</v>
      </c>
      <c r="E366" s="10">
        <f t="shared" si="5"/>
        <v>967.15999999999985</v>
      </c>
      <c r="F366" s="10">
        <v>2832.92</v>
      </c>
    </row>
    <row r="367" spans="1:6">
      <c r="A367" s="8">
        <v>1</v>
      </c>
      <c r="B367" s="8">
        <v>3002</v>
      </c>
      <c r="C367" s="9" t="s">
        <v>305</v>
      </c>
      <c r="D367" s="10">
        <v>3475.52</v>
      </c>
      <c r="E367" s="10">
        <f t="shared" si="5"/>
        <v>1993.46</v>
      </c>
      <c r="F367" s="10">
        <v>1482.06</v>
      </c>
    </row>
    <row r="368" spans="1:6">
      <c r="A368" s="8">
        <v>1</v>
      </c>
      <c r="B368" s="8">
        <v>3003</v>
      </c>
      <c r="C368" s="9" t="s">
        <v>306</v>
      </c>
      <c r="D368" s="10">
        <v>2791.58</v>
      </c>
      <c r="E368" s="10">
        <f t="shared" si="5"/>
        <v>688.55000000000018</v>
      </c>
      <c r="F368" s="10">
        <v>2103.0299999999997</v>
      </c>
    </row>
    <row r="369" spans="1:6">
      <c r="A369" s="8">
        <v>1</v>
      </c>
      <c r="B369" s="8">
        <v>3004</v>
      </c>
      <c r="C369" s="9" t="s">
        <v>307</v>
      </c>
      <c r="D369" s="10">
        <v>3306.84</v>
      </c>
      <c r="E369" s="10">
        <f t="shared" si="5"/>
        <v>459.93000000000029</v>
      </c>
      <c r="F369" s="10">
        <v>2846.91</v>
      </c>
    </row>
    <row r="370" spans="1:6">
      <c r="A370" s="8">
        <v>1</v>
      </c>
      <c r="B370" s="8">
        <v>3012</v>
      </c>
      <c r="C370" s="9" t="s">
        <v>308</v>
      </c>
      <c r="D370" s="10">
        <v>3488.67</v>
      </c>
      <c r="E370" s="10">
        <f t="shared" si="5"/>
        <v>2035.15</v>
      </c>
      <c r="F370" s="10">
        <v>1453.52</v>
      </c>
    </row>
    <row r="371" spans="1:6">
      <c r="A371" s="8">
        <v>1</v>
      </c>
      <c r="B371" s="8">
        <v>3015</v>
      </c>
      <c r="C371" s="9" t="s">
        <v>309</v>
      </c>
      <c r="D371" s="10">
        <v>615.87</v>
      </c>
      <c r="E371" s="10">
        <f t="shared" si="5"/>
        <v>615.87</v>
      </c>
      <c r="F371" s="10">
        <v>0</v>
      </c>
    </row>
    <row r="372" spans="1:6">
      <c r="A372" s="8">
        <v>1</v>
      </c>
      <c r="B372" s="8">
        <v>3016</v>
      </c>
      <c r="C372" s="9" t="s">
        <v>310</v>
      </c>
      <c r="D372" s="10">
        <v>3737.45</v>
      </c>
      <c r="E372" s="10">
        <f t="shared" si="5"/>
        <v>2215.3599999999997</v>
      </c>
      <c r="F372" s="10">
        <v>1522.09</v>
      </c>
    </row>
    <row r="373" spans="1:6">
      <c r="A373" s="8">
        <v>1</v>
      </c>
      <c r="B373" s="8">
        <v>3017</v>
      </c>
      <c r="C373" s="9" t="s">
        <v>311</v>
      </c>
      <c r="D373" s="10">
        <v>2307.14</v>
      </c>
      <c r="E373" s="10">
        <f t="shared" si="5"/>
        <v>2307.14</v>
      </c>
      <c r="F373" s="10">
        <v>0</v>
      </c>
    </row>
    <row r="374" spans="1:6">
      <c r="A374" s="8">
        <v>1</v>
      </c>
      <c r="B374" s="8">
        <v>3019</v>
      </c>
      <c r="C374" s="9" t="s">
        <v>312</v>
      </c>
      <c r="D374" s="10">
        <v>2509.75</v>
      </c>
      <c r="E374" s="10">
        <f t="shared" si="5"/>
        <v>2009.38</v>
      </c>
      <c r="F374" s="10">
        <v>500.37</v>
      </c>
    </row>
    <row r="375" spans="1:6">
      <c r="A375" s="8">
        <v>1</v>
      </c>
      <c r="B375" s="8">
        <v>3020</v>
      </c>
      <c r="C375" s="9" t="s">
        <v>313</v>
      </c>
      <c r="D375" s="10">
        <v>1489.51</v>
      </c>
      <c r="E375" s="10">
        <f t="shared" si="5"/>
        <v>196.74</v>
      </c>
      <c r="F375" s="10">
        <v>1292.77</v>
      </c>
    </row>
    <row r="376" spans="1:6">
      <c r="A376" s="8">
        <v>18</v>
      </c>
      <c r="B376" s="8">
        <v>3023</v>
      </c>
      <c r="C376" s="9" t="s">
        <v>470</v>
      </c>
      <c r="D376" s="10">
        <v>3307.6</v>
      </c>
      <c r="E376" s="10">
        <f t="shared" si="5"/>
        <v>454.69000000000005</v>
      </c>
      <c r="F376" s="10">
        <v>2852.91</v>
      </c>
    </row>
    <row r="377" spans="1:6">
      <c r="A377" s="8">
        <v>53</v>
      </c>
      <c r="B377" s="8">
        <v>3025</v>
      </c>
      <c r="C377" s="9" t="s">
        <v>509</v>
      </c>
      <c r="D377" s="10">
        <v>3728.47</v>
      </c>
      <c r="E377" s="10">
        <f t="shared" si="5"/>
        <v>1771.5499999999997</v>
      </c>
      <c r="F377" s="10">
        <v>1956.92</v>
      </c>
    </row>
    <row r="378" spans="1:6">
      <c r="A378" s="8">
        <v>1</v>
      </c>
      <c r="B378" s="8">
        <v>3027</v>
      </c>
      <c r="C378" s="9" t="s">
        <v>314</v>
      </c>
      <c r="D378" s="10">
        <v>3831.34</v>
      </c>
      <c r="E378" s="10">
        <f t="shared" si="5"/>
        <v>775.71</v>
      </c>
      <c r="F378" s="10">
        <v>3055.63</v>
      </c>
    </row>
    <row r="379" spans="1:6">
      <c r="A379" s="8">
        <v>1</v>
      </c>
      <c r="B379" s="8">
        <v>3028</v>
      </c>
      <c r="C379" s="9" t="s">
        <v>315</v>
      </c>
      <c r="D379" s="10">
        <v>15702.59</v>
      </c>
      <c r="E379" s="10">
        <f t="shared" si="5"/>
        <v>8702.41</v>
      </c>
      <c r="F379" s="10">
        <v>7000.18</v>
      </c>
    </row>
    <row r="380" spans="1:6">
      <c r="A380" s="8">
        <v>51</v>
      </c>
      <c r="B380" s="8">
        <v>3029</v>
      </c>
      <c r="C380" s="9" t="s">
        <v>507</v>
      </c>
      <c r="D380" s="10">
        <v>3307.6</v>
      </c>
      <c r="E380" s="10">
        <f t="shared" si="5"/>
        <v>431.69000000000005</v>
      </c>
      <c r="F380" s="10">
        <v>2875.91</v>
      </c>
    </row>
    <row r="381" spans="1:6">
      <c r="A381" s="8">
        <v>1</v>
      </c>
      <c r="B381" s="8">
        <v>3031</v>
      </c>
      <c r="C381" s="9" t="s">
        <v>316</v>
      </c>
      <c r="D381" s="10">
        <v>5977.59</v>
      </c>
      <c r="E381" s="10">
        <f t="shared" si="5"/>
        <v>1220.5100000000002</v>
      </c>
      <c r="F381" s="10">
        <v>4757.08</v>
      </c>
    </row>
    <row r="382" spans="1:6">
      <c r="A382" s="8">
        <v>2</v>
      </c>
      <c r="B382" s="8">
        <v>3032</v>
      </c>
      <c r="C382" s="9" t="s">
        <v>447</v>
      </c>
      <c r="D382" s="10">
        <v>3381.1</v>
      </c>
      <c r="E382" s="10">
        <f t="shared" si="5"/>
        <v>733.29</v>
      </c>
      <c r="F382" s="10">
        <v>2647.81</v>
      </c>
    </row>
    <row r="383" spans="1:6">
      <c r="A383" s="8">
        <v>1</v>
      </c>
      <c r="B383" s="8">
        <v>3036</v>
      </c>
      <c r="C383" s="9" t="s">
        <v>317</v>
      </c>
      <c r="D383" s="10">
        <v>1992.74</v>
      </c>
      <c r="E383" s="10">
        <f t="shared" si="5"/>
        <v>1992.74</v>
      </c>
      <c r="F383" s="10">
        <v>0</v>
      </c>
    </row>
    <row r="384" spans="1:6">
      <c r="A384" s="8">
        <v>1</v>
      </c>
      <c r="B384" s="8">
        <v>3037</v>
      </c>
      <c r="C384" s="9" t="s">
        <v>318</v>
      </c>
      <c r="D384" s="10">
        <v>2124.4299999999998</v>
      </c>
      <c r="E384" s="10">
        <f t="shared" si="5"/>
        <v>1443.9899999999998</v>
      </c>
      <c r="F384" s="10">
        <v>680.44</v>
      </c>
    </row>
    <row r="385" spans="1:6">
      <c r="A385" s="8">
        <v>1</v>
      </c>
      <c r="B385" s="8">
        <v>3039</v>
      </c>
      <c r="C385" s="9" t="s">
        <v>319</v>
      </c>
      <c r="D385" s="10">
        <v>2247.88</v>
      </c>
      <c r="E385" s="10">
        <f t="shared" si="5"/>
        <v>1986.0100000000002</v>
      </c>
      <c r="F385" s="10">
        <v>261.87</v>
      </c>
    </row>
    <row r="386" spans="1:6">
      <c r="A386" s="8">
        <v>1</v>
      </c>
      <c r="B386" s="8">
        <v>3040</v>
      </c>
      <c r="C386" s="9" t="s">
        <v>320</v>
      </c>
      <c r="D386" s="10">
        <v>2247.88</v>
      </c>
      <c r="E386" s="10">
        <f t="shared" si="5"/>
        <v>2030.45</v>
      </c>
      <c r="F386" s="10">
        <v>217.43</v>
      </c>
    </row>
    <row r="387" spans="1:6">
      <c r="A387" s="8">
        <v>9</v>
      </c>
      <c r="B387" s="8">
        <v>3044</v>
      </c>
      <c r="C387" s="9" t="s">
        <v>456</v>
      </c>
      <c r="D387" s="10">
        <v>4569.13</v>
      </c>
      <c r="E387" s="10">
        <f t="shared" si="5"/>
        <v>4410.13</v>
      </c>
      <c r="F387" s="10">
        <v>159</v>
      </c>
    </row>
    <row r="388" spans="1:6">
      <c r="A388" s="8">
        <v>37</v>
      </c>
      <c r="B388" s="8">
        <v>3045</v>
      </c>
      <c r="C388" s="9" t="s">
        <v>491</v>
      </c>
      <c r="D388" s="10">
        <v>3569.47</v>
      </c>
      <c r="E388" s="10">
        <f t="shared" si="5"/>
        <v>1824.1</v>
      </c>
      <c r="F388" s="10">
        <v>1745.37</v>
      </c>
    </row>
    <row r="389" spans="1:6">
      <c r="A389" s="8">
        <v>56</v>
      </c>
      <c r="B389" s="8">
        <v>3046</v>
      </c>
      <c r="C389" s="9" t="s">
        <v>511</v>
      </c>
      <c r="D389" s="10">
        <v>4672</v>
      </c>
      <c r="E389" s="10">
        <f t="shared" si="5"/>
        <v>4410.13</v>
      </c>
      <c r="F389" s="10">
        <v>261.87</v>
      </c>
    </row>
    <row r="390" spans="1:6">
      <c r="A390" s="8">
        <v>1</v>
      </c>
      <c r="B390" s="8">
        <v>3047</v>
      </c>
      <c r="C390" s="9" t="s">
        <v>321</v>
      </c>
      <c r="D390" s="10">
        <v>1489.51</v>
      </c>
      <c r="E390" s="10">
        <f t="shared" ref="E390:E453" si="6">D390-F390</f>
        <v>620.12</v>
      </c>
      <c r="F390" s="10">
        <v>869.39</v>
      </c>
    </row>
    <row r="391" spans="1:6">
      <c r="A391" s="8">
        <v>1</v>
      </c>
      <c r="B391" s="8">
        <v>3049</v>
      </c>
      <c r="C391" s="9" t="s">
        <v>322</v>
      </c>
      <c r="D391" s="10">
        <v>4585.5</v>
      </c>
      <c r="E391" s="10">
        <f t="shared" si="6"/>
        <v>1769.37</v>
      </c>
      <c r="F391" s="10">
        <v>2816.13</v>
      </c>
    </row>
    <row r="392" spans="1:6">
      <c r="A392" s="8">
        <v>1</v>
      </c>
      <c r="B392" s="8">
        <v>3052</v>
      </c>
      <c r="C392" s="9" t="s">
        <v>323</v>
      </c>
      <c r="D392" s="10">
        <v>4511.3</v>
      </c>
      <c r="E392" s="10">
        <f t="shared" si="6"/>
        <v>769.59000000000015</v>
      </c>
      <c r="F392" s="10">
        <v>3741.71</v>
      </c>
    </row>
    <row r="393" spans="1:6">
      <c r="A393" s="8">
        <v>50</v>
      </c>
      <c r="B393" s="8">
        <v>3055</v>
      </c>
      <c r="C393" s="9" t="s">
        <v>502</v>
      </c>
      <c r="D393" s="10">
        <v>3307.6</v>
      </c>
      <c r="E393" s="10">
        <f t="shared" si="6"/>
        <v>1147.1199999999999</v>
      </c>
      <c r="F393" s="10">
        <v>2160.48</v>
      </c>
    </row>
    <row r="394" spans="1:6">
      <c r="A394" s="8">
        <v>1</v>
      </c>
      <c r="B394" s="8">
        <v>3057</v>
      </c>
      <c r="C394" s="9" t="s">
        <v>324</v>
      </c>
      <c r="D394" s="10">
        <v>1489.51</v>
      </c>
      <c r="E394" s="10">
        <f t="shared" si="6"/>
        <v>159.71000000000004</v>
      </c>
      <c r="F394" s="10">
        <v>1329.8</v>
      </c>
    </row>
    <row r="395" spans="1:6">
      <c r="A395" s="8">
        <v>1</v>
      </c>
      <c r="B395" s="8">
        <v>3061</v>
      </c>
      <c r="C395" s="9" t="s">
        <v>325</v>
      </c>
      <c r="D395" s="10">
        <v>2482.5100000000002</v>
      </c>
      <c r="E395" s="10">
        <f t="shared" si="6"/>
        <v>2025.7300000000002</v>
      </c>
      <c r="F395" s="10">
        <v>456.78</v>
      </c>
    </row>
    <row r="396" spans="1:6">
      <c r="A396" s="8">
        <v>1</v>
      </c>
      <c r="B396" s="8">
        <v>3062</v>
      </c>
      <c r="C396" s="9" t="s">
        <v>326</v>
      </c>
      <c r="D396" s="10">
        <v>2158.4499999999998</v>
      </c>
      <c r="E396" s="10">
        <f t="shared" si="6"/>
        <v>2158.4499999999998</v>
      </c>
      <c r="F396" s="10">
        <v>0</v>
      </c>
    </row>
    <row r="397" spans="1:6">
      <c r="A397" s="8">
        <v>1</v>
      </c>
      <c r="B397" s="8">
        <v>3063</v>
      </c>
      <c r="C397" s="9" t="s">
        <v>327</v>
      </c>
      <c r="D397" s="10">
        <v>3475.55</v>
      </c>
      <c r="E397" s="10">
        <f t="shared" si="6"/>
        <v>1986.0300000000002</v>
      </c>
      <c r="F397" s="10">
        <v>1489.52</v>
      </c>
    </row>
    <row r="398" spans="1:6">
      <c r="A398" s="8">
        <v>1</v>
      </c>
      <c r="B398" s="8">
        <v>3066</v>
      </c>
      <c r="C398" s="9" t="s">
        <v>328</v>
      </c>
      <c r="D398" s="10">
        <v>4479.1000000000004</v>
      </c>
      <c r="E398" s="10">
        <f t="shared" si="6"/>
        <v>950.61000000000058</v>
      </c>
      <c r="F398" s="10">
        <v>3528.49</v>
      </c>
    </row>
    <row r="399" spans="1:6">
      <c r="A399" s="8">
        <v>1</v>
      </c>
      <c r="B399" s="8">
        <v>3067</v>
      </c>
      <c r="C399" s="9" t="s">
        <v>329</v>
      </c>
      <c r="D399" s="10">
        <v>1489.51</v>
      </c>
      <c r="E399" s="10">
        <f t="shared" si="6"/>
        <v>811.75</v>
      </c>
      <c r="F399" s="10">
        <v>677.76</v>
      </c>
    </row>
    <row r="400" spans="1:6">
      <c r="A400" s="8">
        <v>3</v>
      </c>
      <c r="B400" s="8">
        <v>3069</v>
      </c>
      <c r="C400" s="9" t="s">
        <v>451</v>
      </c>
      <c r="D400" s="10">
        <v>1920.87</v>
      </c>
      <c r="E400" s="10">
        <f t="shared" si="6"/>
        <v>772.77</v>
      </c>
      <c r="F400" s="10">
        <v>1148.0999999999999</v>
      </c>
    </row>
    <row r="401" spans="1:6">
      <c r="A401" s="8">
        <v>1</v>
      </c>
      <c r="B401" s="8">
        <v>3080</v>
      </c>
      <c r="C401" s="9" t="s">
        <v>330</v>
      </c>
      <c r="D401" s="10">
        <v>32.42</v>
      </c>
      <c r="E401" s="10">
        <f t="shared" si="6"/>
        <v>32.42</v>
      </c>
      <c r="F401" s="10">
        <v>0</v>
      </c>
    </row>
    <row r="402" spans="1:6">
      <c r="A402" s="8">
        <v>1</v>
      </c>
      <c r="B402" s="8">
        <v>3081</v>
      </c>
      <c r="C402" s="9" t="s">
        <v>331</v>
      </c>
      <c r="D402" s="10">
        <v>1731.44</v>
      </c>
      <c r="E402" s="10">
        <f t="shared" si="6"/>
        <v>1731.44</v>
      </c>
      <c r="F402" s="10">
        <v>0</v>
      </c>
    </row>
    <row r="403" spans="1:6">
      <c r="A403" s="8">
        <v>1</v>
      </c>
      <c r="B403" s="8">
        <v>3084</v>
      </c>
      <c r="C403" s="9" t="s">
        <v>332</v>
      </c>
      <c r="D403" s="10">
        <v>1489.51</v>
      </c>
      <c r="E403" s="10">
        <f t="shared" si="6"/>
        <v>196.74</v>
      </c>
      <c r="F403" s="10">
        <v>1292.77</v>
      </c>
    </row>
    <row r="404" spans="1:6">
      <c r="A404" s="8">
        <v>1</v>
      </c>
      <c r="B404" s="8">
        <v>3085</v>
      </c>
      <c r="C404" s="9" t="s">
        <v>333</v>
      </c>
      <c r="D404" s="10">
        <v>1522.61</v>
      </c>
      <c r="E404" s="10">
        <f t="shared" si="6"/>
        <v>822.02999999999986</v>
      </c>
      <c r="F404" s="10">
        <v>700.58</v>
      </c>
    </row>
    <row r="405" spans="1:6">
      <c r="A405" s="8">
        <v>3</v>
      </c>
      <c r="B405" s="8">
        <v>3086</v>
      </c>
      <c r="C405" s="9" t="s">
        <v>452</v>
      </c>
      <c r="D405" s="10">
        <v>3307.6</v>
      </c>
      <c r="E405" s="10">
        <f t="shared" si="6"/>
        <v>563.98</v>
      </c>
      <c r="F405" s="10">
        <v>2743.62</v>
      </c>
    </row>
    <row r="406" spans="1:6">
      <c r="A406" s="8">
        <v>1</v>
      </c>
      <c r="B406" s="8">
        <v>3092</v>
      </c>
      <c r="C406" s="9" t="s">
        <v>334</v>
      </c>
      <c r="D406" s="10">
        <v>16213.23</v>
      </c>
      <c r="E406" s="10">
        <f t="shared" si="6"/>
        <v>15980.14</v>
      </c>
      <c r="F406" s="10">
        <v>233.09</v>
      </c>
    </row>
    <row r="407" spans="1:6">
      <c r="A407" s="8">
        <v>1</v>
      </c>
      <c r="B407" s="8">
        <v>3112</v>
      </c>
      <c r="C407" s="9" t="s">
        <v>335</v>
      </c>
      <c r="D407" s="10">
        <v>2299.73</v>
      </c>
      <c r="E407" s="10">
        <f t="shared" si="6"/>
        <v>1044.3399999999999</v>
      </c>
      <c r="F407" s="10">
        <v>1255.3900000000001</v>
      </c>
    </row>
    <row r="408" spans="1:6">
      <c r="A408" s="8">
        <v>1</v>
      </c>
      <c r="B408" s="8">
        <v>3113</v>
      </c>
      <c r="C408" s="9" t="s">
        <v>336</v>
      </c>
      <c r="D408" s="10">
        <v>1489.51</v>
      </c>
      <c r="E408" s="10">
        <f t="shared" si="6"/>
        <v>858.45</v>
      </c>
      <c r="F408" s="10">
        <v>631.05999999999995</v>
      </c>
    </row>
    <row r="409" spans="1:6">
      <c r="A409" s="8">
        <v>1</v>
      </c>
      <c r="B409" s="8">
        <v>3132</v>
      </c>
      <c r="C409" s="9" t="s">
        <v>337</v>
      </c>
      <c r="D409" s="10">
        <v>1751.38</v>
      </c>
      <c r="E409" s="10">
        <f t="shared" si="6"/>
        <v>415.71000000000004</v>
      </c>
      <c r="F409" s="10">
        <v>1335.67</v>
      </c>
    </row>
    <row r="410" spans="1:6">
      <c r="A410" s="8">
        <v>1</v>
      </c>
      <c r="B410" s="8">
        <v>3134</v>
      </c>
      <c r="C410" s="9" t="s">
        <v>338</v>
      </c>
      <c r="D410" s="10">
        <v>2745.48</v>
      </c>
      <c r="E410" s="10">
        <f t="shared" si="6"/>
        <v>2451.87</v>
      </c>
      <c r="F410" s="10">
        <v>293.61</v>
      </c>
    </row>
    <row r="411" spans="1:6">
      <c r="A411" s="8">
        <v>1</v>
      </c>
      <c r="B411" s="8">
        <v>3135</v>
      </c>
      <c r="C411" s="9" t="s">
        <v>339</v>
      </c>
      <c r="D411" s="10">
        <v>8875.66</v>
      </c>
      <c r="E411" s="10">
        <f t="shared" si="6"/>
        <v>8875.66</v>
      </c>
      <c r="F411" s="10">
        <v>0</v>
      </c>
    </row>
    <row r="412" spans="1:6">
      <c r="A412" s="8">
        <v>1</v>
      </c>
      <c r="B412" s="8">
        <v>3136</v>
      </c>
      <c r="C412" s="9" t="s">
        <v>340</v>
      </c>
      <c r="D412" s="10">
        <v>2819.57</v>
      </c>
      <c r="E412" s="10">
        <f t="shared" si="6"/>
        <v>552.26000000000022</v>
      </c>
      <c r="F412" s="10">
        <v>2267.31</v>
      </c>
    </row>
    <row r="413" spans="1:6">
      <c r="A413" s="8">
        <v>1</v>
      </c>
      <c r="B413" s="8">
        <v>3137</v>
      </c>
      <c r="C413" s="9" t="s">
        <v>341</v>
      </c>
      <c r="D413" s="10">
        <v>1489.51</v>
      </c>
      <c r="E413" s="10">
        <f t="shared" si="6"/>
        <v>577.96</v>
      </c>
      <c r="F413" s="10">
        <v>911.55</v>
      </c>
    </row>
    <row r="414" spans="1:6">
      <c r="A414" s="8">
        <v>1</v>
      </c>
      <c r="B414" s="8">
        <v>3138</v>
      </c>
      <c r="C414" s="9" t="s">
        <v>342</v>
      </c>
      <c r="D414" s="10">
        <v>2671.29</v>
      </c>
      <c r="E414" s="10">
        <f t="shared" si="6"/>
        <v>2149.5100000000002</v>
      </c>
      <c r="F414" s="10">
        <v>521.78</v>
      </c>
    </row>
    <row r="415" spans="1:6">
      <c r="A415" s="8">
        <v>1</v>
      </c>
      <c r="B415" s="8">
        <v>3139</v>
      </c>
      <c r="C415" s="9" t="s">
        <v>343</v>
      </c>
      <c r="D415" s="10">
        <v>2061.33</v>
      </c>
      <c r="E415" s="10">
        <f t="shared" si="6"/>
        <v>2061.33</v>
      </c>
      <c r="F415" s="10">
        <v>0</v>
      </c>
    </row>
    <row r="416" spans="1:6">
      <c r="A416" s="8">
        <v>1</v>
      </c>
      <c r="B416" s="8">
        <v>3141</v>
      </c>
      <c r="C416" s="9" t="s">
        <v>344</v>
      </c>
      <c r="D416" s="10">
        <v>1489.51</v>
      </c>
      <c r="E416" s="10">
        <f t="shared" si="6"/>
        <v>276.57999999999993</v>
      </c>
      <c r="F416" s="10">
        <v>1212.93</v>
      </c>
    </row>
    <row r="417" spans="1:6">
      <c r="A417" s="8">
        <v>1</v>
      </c>
      <c r="B417" s="8">
        <v>3147</v>
      </c>
      <c r="C417" s="9" t="s">
        <v>345</v>
      </c>
      <c r="D417" s="10">
        <v>1421.18</v>
      </c>
      <c r="E417" s="10">
        <f t="shared" si="6"/>
        <v>1010.4200000000001</v>
      </c>
      <c r="F417" s="10">
        <v>410.76</v>
      </c>
    </row>
    <row r="418" spans="1:6">
      <c r="A418" s="8">
        <v>1</v>
      </c>
      <c r="B418" s="8">
        <v>3150</v>
      </c>
      <c r="C418" s="9" t="s">
        <v>346</v>
      </c>
      <c r="D418" s="10">
        <v>2191.9899999999998</v>
      </c>
      <c r="E418" s="10">
        <f t="shared" si="6"/>
        <v>2191.9899999999998</v>
      </c>
      <c r="F418" s="10">
        <v>0</v>
      </c>
    </row>
    <row r="419" spans="1:6">
      <c r="A419" s="8">
        <v>1</v>
      </c>
      <c r="B419" s="8">
        <v>3152</v>
      </c>
      <c r="C419" s="9" t="s">
        <v>347</v>
      </c>
      <c r="D419" s="10">
        <v>1039</v>
      </c>
      <c r="E419" s="10">
        <f t="shared" si="6"/>
        <v>137.02999999999997</v>
      </c>
      <c r="F419" s="10">
        <v>901.97</v>
      </c>
    </row>
    <row r="420" spans="1:6">
      <c r="A420" s="8">
        <v>1</v>
      </c>
      <c r="B420" s="8">
        <v>3154</v>
      </c>
      <c r="C420" s="9" t="s">
        <v>348</v>
      </c>
      <c r="D420" s="10">
        <v>1377.72</v>
      </c>
      <c r="E420" s="10">
        <f t="shared" si="6"/>
        <v>1356.7</v>
      </c>
      <c r="F420" s="10">
        <v>21.02</v>
      </c>
    </row>
    <row r="421" spans="1:6">
      <c r="A421" s="8">
        <v>1</v>
      </c>
      <c r="B421" s="8">
        <v>3155</v>
      </c>
      <c r="C421" s="9" t="s">
        <v>349</v>
      </c>
      <c r="D421" s="10">
        <v>5840.58</v>
      </c>
      <c r="E421" s="10">
        <f t="shared" si="6"/>
        <v>1707.6999999999998</v>
      </c>
      <c r="F421" s="10">
        <v>4132.88</v>
      </c>
    </row>
    <row r="422" spans="1:6">
      <c r="A422" s="8">
        <v>1</v>
      </c>
      <c r="B422" s="8">
        <v>3156</v>
      </c>
      <c r="C422" s="9" t="s">
        <v>350</v>
      </c>
      <c r="D422" s="10">
        <v>1525.87</v>
      </c>
      <c r="E422" s="10">
        <f t="shared" si="6"/>
        <v>1525.87</v>
      </c>
      <c r="F422" s="10">
        <v>0</v>
      </c>
    </row>
    <row r="423" spans="1:6">
      <c r="A423" s="8">
        <v>1</v>
      </c>
      <c r="B423" s="8">
        <v>3158</v>
      </c>
      <c r="C423" s="9" t="s">
        <v>351</v>
      </c>
      <c r="D423" s="10">
        <v>14792.52</v>
      </c>
      <c r="E423" s="10">
        <f t="shared" si="6"/>
        <v>7474.3600000000006</v>
      </c>
      <c r="F423" s="10">
        <v>7318.16</v>
      </c>
    </row>
    <row r="424" spans="1:6">
      <c r="A424" s="8">
        <v>1</v>
      </c>
      <c r="B424" s="8">
        <v>3159</v>
      </c>
      <c r="C424" s="9" t="s">
        <v>352</v>
      </c>
      <c r="D424" s="10">
        <v>1489.51</v>
      </c>
      <c r="E424" s="10">
        <f t="shared" si="6"/>
        <v>239.6099999999999</v>
      </c>
      <c r="F424" s="10">
        <v>1249.9000000000001</v>
      </c>
    </row>
    <row r="425" spans="1:6">
      <c r="A425" s="8">
        <v>1</v>
      </c>
      <c r="B425" s="8">
        <v>3160</v>
      </c>
      <c r="C425" s="9" t="s">
        <v>353</v>
      </c>
      <c r="D425" s="10">
        <v>1489.51</v>
      </c>
      <c r="E425" s="10">
        <f t="shared" si="6"/>
        <v>555.95000000000005</v>
      </c>
      <c r="F425" s="10">
        <v>933.56</v>
      </c>
    </row>
    <row r="426" spans="1:6">
      <c r="A426" s="8">
        <v>1</v>
      </c>
      <c r="B426" s="8">
        <v>3164</v>
      </c>
      <c r="C426" s="9" t="s">
        <v>354</v>
      </c>
      <c r="D426" s="10">
        <v>2687.66</v>
      </c>
      <c r="E426" s="10">
        <f t="shared" si="6"/>
        <v>2250.5299999999997</v>
      </c>
      <c r="F426" s="10">
        <v>437.13</v>
      </c>
    </row>
    <row r="427" spans="1:6">
      <c r="A427" s="8">
        <v>1</v>
      </c>
      <c r="B427" s="8">
        <v>3165</v>
      </c>
      <c r="C427" s="9" t="s">
        <v>355</v>
      </c>
      <c r="D427" s="10">
        <v>2814.75</v>
      </c>
      <c r="E427" s="10">
        <f t="shared" si="6"/>
        <v>2550.7200000000003</v>
      </c>
      <c r="F427" s="10">
        <v>264.02999999999997</v>
      </c>
    </row>
    <row r="428" spans="1:6">
      <c r="A428" s="8">
        <v>1</v>
      </c>
      <c r="B428" s="8">
        <v>3167</v>
      </c>
      <c r="C428" s="9" t="s">
        <v>356</v>
      </c>
      <c r="D428" s="10">
        <v>8935.5</v>
      </c>
      <c r="E428" s="10">
        <f t="shared" si="6"/>
        <v>8702.41</v>
      </c>
      <c r="F428" s="10">
        <v>233.09</v>
      </c>
    </row>
    <row r="429" spans="1:6">
      <c r="A429" s="8">
        <v>1</v>
      </c>
      <c r="B429" s="8">
        <v>3169</v>
      </c>
      <c r="C429" s="9" t="s">
        <v>357</v>
      </c>
      <c r="D429" s="10">
        <v>1039</v>
      </c>
      <c r="E429" s="10">
        <f t="shared" si="6"/>
        <v>258.26</v>
      </c>
      <c r="F429" s="10">
        <v>780.74</v>
      </c>
    </row>
    <row r="430" spans="1:6">
      <c r="A430" s="8">
        <v>1</v>
      </c>
      <c r="B430" s="8">
        <v>3171</v>
      </c>
      <c r="C430" s="9" t="s">
        <v>358</v>
      </c>
      <c r="D430" s="10">
        <v>2509.75</v>
      </c>
      <c r="E430" s="10">
        <f t="shared" si="6"/>
        <v>1986.0900000000001</v>
      </c>
      <c r="F430" s="10">
        <v>523.66</v>
      </c>
    </row>
    <row r="431" spans="1:6">
      <c r="A431" s="8">
        <v>1</v>
      </c>
      <c r="B431" s="8">
        <v>3172</v>
      </c>
      <c r="C431" s="9" t="s">
        <v>359</v>
      </c>
      <c r="D431" s="10">
        <v>1407.51</v>
      </c>
      <c r="E431" s="10">
        <f t="shared" si="6"/>
        <v>1407.51</v>
      </c>
      <c r="F431" s="10">
        <v>0</v>
      </c>
    </row>
    <row r="432" spans="1:6">
      <c r="A432" s="8">
        <v>1</v>
      </c>
      <c r="B432" s="8">
        <v>3173</v>
      </c>
      <c r="C432" s="9" t="s">
        <v>360</v>
      </c>
      <c r="D432" s="10">
        <v>2431.4699999999998</v>
      </c>
      <c r="E432" s="10">
        <f t="shared" si="6"/>
        <v>1456.2199999999998</v>
      </c>
      <c r="F432" s="10">
        <v>975.25</v>
      </c>
    </row>
    <row r="433" spans="1:6">
      <c r="A433" s="8">
        <v>1</v>
      </c>
      <c r="B433" s="8">
        <v>3174</v>
      </c>
      <c r="C433" s="9" t="s">
        <v>361</v>
      </c>
      <c r="D433" s="10">
        <v>387.98</v>
      </c>
      <c r="E433" s="10">
        <f t="shared" si="6"/>
        <v>387.98</v>
      </c>
      <c r="F433" s="10">
        <v>0</v>
      </c>
    </row>
    <row r="434" spans="1:6">
      <c r="A434" s="8">
        <v>1</v>
      </c>
      <c r="B434" s="8">
        <v>3175</v>
      </c>
      <c r="C434" s="9" t="s">
        <v>362</v>
      </c>
      <c r="D434" s="10">
        <v>18344.740000000002</v>
      </c>
      <c r="E434" s="10">
        <f t="shared" si="6"/>
        <v>9199.0300000000025</v>
      </c>
      <c r="F434" s="10">
        <v>9145.7099999999991</v>
      </c>
    </row>
    <row r="435" spans="1:6">
      <c r="A435" s="8">
        <v>1</v>
      </c>
      <c r="B435" s="8">
        <v>3177</v>
      </c>
      <c r="C435" s="9" t="s">
        <v>363</v>
      </c>
      <c r="D435" s="10">
        <v>6120.95</v>
      </c>
      <c r="E435" s="10">
        <f t="shared" si="6"/>
        <v>6120.95</v>
      </c>
      <c r="F435" s="10">
        <v>0</v>
      </c>
    </row>
    <row r="436" spans="1:6">
      <c r="A436" s="8">
        <v>1</v>
      </c>
      <c r="B436" s="8">
        <v>3178</v>
      </c>
      <c r="C436" s="9" t="s">
        <v>364</v>
      </c>
      <c r="D436" s="10">
        <v>6762.39</v>
      </c>
      <c r="E436" s="10">
        <f t="shared" si="6"/>
        <v>1654.7300000000005</v>
      </c>
      <c r="F436" s="10">
        <v>5107.66</v>
      </c>
    </row>
    <row r="437" spans="1:6">
      <c r="A437" s="8">
        <v>1</v>
      </c>
      <c r="B437" s="8">
        <v>3180</v>
      </c>
      <c r="C437" s="9" t="s">
        <v>365</v>
      </c>
      <c r="D437" s="10">
        <v>8737.18</v>
      </c>
      <c r="E437" s="10">
        <f t="shared" si="6"/>
        <v>8737.18</v>
      </c>
      <c r="F437" s="10">
        <v>0</v>
      </c>
    </row>
    <row r="438" spans="1:6">
      <c r="A438" s="8">
        <v>1</v>
      </c>
      <c r="B438" s="8">
        <v>3182</v>
      </c>
      <c r="C438" s="9" t="s">
        <v>366</v>
      </c>
      <c r="D438" s="10">
        <v>3556.74</v>
      </c>
      <c r="E438" s="10">
        <f t="shared" si="6"/>
        <v>2141.71</v>
      </c>
      <c r="F438" s="10">
        <v>1415.03</v>
      </c>
    </row>
    <row r="439" spans="1:6">
      <c r="A439" s="8">
        <v>1</v>
      </c>
      <c r="B439" s="8">
        <v>3183</v>
      </c>
      <c r="C439" s="9" t="s">
        <v>367</v>
      </c>
      <c r="D439" s="10">
        <v>1812.16</v>
      </c>
      <c r="E439" s="10">
        <f t="shared" si="6"/>
        <v>687.86000000000013</v>
      </c>
      <c r="F439" s="10">
        <v>1124.3</v>
      </c>
    </row>
    <row r="440" spans="1:6">
      <c r="A440" s="8">
        <v>1</v>
      </c>
      <c r="B440" s="8">
        <v>3193</v>
      </c>
      <c r="C440" s="9" t="s">
        <v>368</v>
      </c>
      <c r="D440" s="10">
        <v>1522.61</v>
      </c>
      <c r="E440" s="10">
        <f t="shared" si="6"/>
        <v>735.88999999999987</v>
      </c>
      <c r="F440" s="10">
        <v>786.72</v>
      </c>
    </row>
    <row r="441" spans="1:6">
      <c r="A441" s="8">
        <v>1</v>
      </c>
      <c r="B441" s="8">
        <v>3194</v>
      </c>
      <c r="C441" s="9" t="s">
        <v>369</v>
      </c>
      <c r="D441" s="10">
        <v>8742.92</v>
      </c>
      <c r="E441" s="10">
        <f t="shared" si="6"/>
        <v>3490.08</v>
      </c>
      <c r="F441" s="10">
        <v>5252.84</v>
      </c>
    </row>
    <row r="442" spans="1:6">
      <c r="A442" s="8">
        <v>1</v>
      </c>
      <c r="B442" s="8">
        <v>3201</v>
      </c>
      <c r="C442" s="9" t="s">
        <v>370</v>
      </c>
      <c r="D442" s="10">
        <v>1687.97</v>
      </c>
      <c r="E442" s="10">
        <f t="shared" si="6"/>
        <v>1687.97</v>
      </c>
      <c r="F442" s="10">
        <v>0</v>
      </c>
    </row>
    <row r="443" spans="1:6">
      <c r="A443" s="8">
        <v>1</v>
      </c>
      <c r="B443" s="8">
        <v>3206</v>
      </c>
      <c r="C443" s="9" t="s">
        <v>371</v>
      </c>
      <c r="D443" s="10">
        <v>5739.47</v>
      </c>
      <c r="E443" s="10">
        <f t="shared" si="6"/>
        <v>1169.8100000000004</v>
      </c>
      <c r="F443" s="10">
        <v>4569.66</v>
      </c>
    </row>
    <row r="444" spans="1:6">
      <c r="A444" s="8">
        <v>1</v>
      </c>
      <c r="B444" s="8">
        <v>3208</v>
      </c>
      <c r="C444" s="9" t="s">
        <v>372</v>
      </c>
      <c r="D444" s="10">
        <v>3797.94</v>
      </c>
      <c r="E444" s="10">
        <f t="shared" si="6"/>
        <v>573.09000000000015</v>
      </c>
      <c r="F444" s="10">
        <v>3224.85</v>
      </c>
    </row>
    <row r="445" spans="1:6">
      <c r="A445" s="8">
        <v>1</v>
      </c>
      <c r="B445" s="8">
        <v>3210</v>
      </c>
      <c r="C445" s="9" t="s">
        <v>373</v>
      </c>
      <c r="D445" s="10">
        <v>1265.98</v>
      </c>
      <c r="E445" s="10">
        <f t="shared" si="6"/>
        <v>167.67000000000007</v>
      </c>
      <c r="F445" s="10">
        <v>1098.31</v>
      </c>
    </row>
    <row r="446" spans="1:6">
      <c r="A446" s="8">
        <v>1</v>
      </c>
      <c r="B446" s="8">
        <v>3220</v>
      </c>
      <c r="C446" s="9" t="s">
        <v>374</v>
      </c>
      <c r="D446" s="10">
        <v>7174.34</v>
      </c>
      <c r="E446" s="10">
        <f t="shared" si="6"/>
        <v>1598.6499999999996</v>
      </c>
      <c r="F446" s="10">
        <v>5575.6900000000005</v>
      </c>
    </row>
    <row r="447" spans="1:6">
      <c r="A447" s="8">
        <v>1</v>
      </c>
      <c r="B447" s="8">
        <v>3221</v>
      </c>
      <c r="C447" s="9" t="s">
        <v>375</v>
      </c>
      <c r="D447" s="10">
        <v>1838.01</v>
      </c>
      <c r="E447" s="10">
        <f t="shared" si="6"/>
        <v>377.99</v>
      </c>
      <c r="F447" s="10">
        <v>1460.02</v>
      </c>
    </row>
    <row r="448" spans="1:6">
      <c r="A448" s="8">
        <v>55</v>
      </c>
      <c r="B448" s="8">
        <v>3228</v>
      </c>
      <c r="C448" s="9" t="s">
        <v>510</v>
      </c>
      <c r="D448" s="10">
        <v>1621.91</v>
      </c>
      <c r="E448" s="10">
        <f t="shared" si="6"/>
        <v>409.59000000000015</v>
      </c>
      <c r="F448" s="10">
        <v>1212.32</v>
      </c>
    </row>
    <row r="449" spans="1:6">
      <c r="A449" s="8">
        <v>1</v>
      </c>
      <c r="B449" s="8">
        <v>3229</v>
      </c>
      <c r="C449" s="9" t="s">
        <v>376</v>
      </c>
      <c r="D449" s="10">
        <v>1489.51</v>
      </c>
      <c r="E449" s="10">
        <f t="shared" si="6"/>
        <v>633.3599999999999</v>
      </c>
      <c r="F449" s="10">
        <v>856.15000000000009</v>
      </c>
    </row>
    <row r="450" spans="1:6">
      <c r="A450" s="8">
        <v>1</v>
      </c>
      <c r="B450" s="8">
        <v>3230</v>
      </c>
      <c r="C450" s="9" t="s">
        <v>377</v>
      </c>
      <c r="D450" s="10">
        <v>6007.26</v>
      </c>
      <c r="E450" s="10">
        <f t="shared" si="6"/>
        <v>4937.97</v>
      </c>
      <c r="F450" s="10">
        <v>1069.29</v>
      </c>
    </row>
    <row r="451" spans="1:6">
      <c r="A451" s="8">
        <v>1</v>
      </c>
      <c r="B451" s="8">
        <v>3232</v>
      </c>
      <c r="C451" s="9" t="s">
        <v>378</v>
      </c>
      <c r="D451" s="10">
        <v>2482.5100000000002</v>
      </c>
      <c r="E451" s="10">
        <f t="shared" si="6"/>
        <v>2057.84</v>
      </c>
      <c r="F451" s="10">
        <v>424.67</v>
      </c>
    </row>
    <row r="452" spans="1:6">
      <c r="A452" s="8">
        <v>1</v>
      </c>
      <c r="B452" s="8">
        <v>3233</v>
      </c>
      <c r="C452" s="9" t="s">
        <v>379</v>
      </c>
      <c r="D452" s="10">
        <v>1936.36</v>
      </c>
      <c r="E452" s="10">
        <f t="shared" si="6"/>
        <v>663.78</v>
      </c>
      <c r="F452" s="10">
        <v>1272.58</v>
      </c>
    </row>
    <row r="453" spans="1:6">
      <c r="A453" s="8">
        <v>1</v>
      </c>
      <c r="B453" s="8">
        <v>3234</v>
      </c>
      <c r="C453" s="9" t="s">
        <v>380</v>
      </c>
      <c r="D453" s="10">
        <v>9997.73</v>
      </c>
      <c r="E453" s="10">
        <f t="shared" si="6"/>
        <v>8768.0299999999988</v>
      </c>
      <c r="F453" s="10">
        <v>1229.7</v>
      </c>
    </row>
    <row r="454" spans="1:6">
      <c r="A454" s="8">
        <v>1</v>
      </c>
      <c r="B454" s="8">
        <v>3237</v>
      </c>
      <c r="C454" s="9" t="s">
        <v>381</v>
      </c>
      <c r="D454" s="10">
        <v>1522.61</v>
      </c>
      <c r="E454" s="10">
        <f t="shared" ref="E454:E517" si="7">D454-F454</f>
        <v>336.19999999999982</v>
      </c>
      <c r="F454" s="10">
        <v>1186.4100000000001</v>
      </c>
    </row>
    <row r="455" spans="1:6">
      <c r="A455" s="8">
        <v>1</v>
      </c>
      <c r="B455" s="8">
        <v>3241</v>
      </c>
      <c r="C455" s="9" t="s">
        <v>382</v>
      </c>
      <c r="D455" s="10">
        <v>1489.51</v>
      </c>
      <c r="E455" s="10">
        <f t="shared" si="7"/>
        <v>421.69000000000005</v>
      </c>
      <c r="F455" s="10">
        <v>1067.82</v>
      </c>
    </row>
    <row r="456" spans="1:6">
      <c r="A456" s="8">
        <v>1</v>
      </c>
      <c r="B456" s="8">
        <v>3242</v>
      </c>
      <c r="C456" s="9" t="s">
        <v>383</v>
      </c>
      <c r="D456" s="10">
        <v>1489.51</v>
      </c>
      <c r="E456" s="10">
        <f t="shared" si="7"/>
        <v>196.74</v>
      </c>
      <c r="F456" s="10">
        <v>1292.77</v>
      </c>
    </row>
    <row r="457" spans="1:6">
      <c r="A457" s="8">
        <v>1</v>
      </c>
      <c r="B457" s="8">
        <v>3243</v>
      </c>
      <c r="C457" s="9" t="s">
        <v>384</v>
      </c>
      <c r="D457" s="10">
        <v>13292.8</v>
      </c>
      <c r="E457" s="10">
        <f t="shared" si="7"/>
        <v>4114.7599999999984</v>
      </c>
      <c r="F457" s="10">
        <v>9178.0400000000009</v>
      </c>
    </row>
    <row r="458" spans="1:6">
      <c r="A458" s="8">
        <v>1</v>
      </c>
      <c r="B458" s="8">
        <v>3245</v>
      </c>
      <c r="C458" s="9" t="s">
        <v>385</v>
      </c>
      <c r="D458" s="10">
        <v>9057.3700000000008</v>
      </c>
      <c r="E458" s="10">
        <f t="shared" si="7"/>
        <v>2109.0700000000006</v>
      </c>
      <c r="F458" s="10">
        <v>6948.3</v>
      </c>
    </row>
    <row r="459" spans="1:6">
      <c r="A459" s="8">
        <v>1</v>
      </c>
      <c r="B459" s="8">
        <v>3247</v>
      </c>
      <c r="C459" s="9" t="s">
        <v>386</v>
      </c>
      <c r="D459" s="10">
        <v>9319.24</v>
      </c>
      <c r="E459" s="10">
        <f t="shared" si="7"/>
        <v>2148.3999999999996</v>
      </c>
      <c r="F459" s="10">
        <v>7170.84</v>
      </c>
    </row>
    <row r="460" spans="1:6">
      <c r="A460" s="11">
        <v>1</v>
      </c>
      <c r="B460" s="11">
        <v>3248</v>
      </c>
      <c r="C460" s="12" t="s">
        <v>387</v>
      </c>
      <c r="D460" s="10"/>
      <c r="E460" s="10"/>
      <c r="F460" s="10"/>
    </row>
    <row r="461" spans="1:6">
      <c r="A461" s="8">
        <v>1</v>
      </c>
      <c r="B461" s="8">
        <v>3249</v>
      </c>
      <c r="C461" s="9" t="s">
        <v>388</v>
      </c>
      <c r="D461" s="10">
        <v>4219.9399999999996</v>
      </c>
      <c r="E461" s="10">
        <f t="shared" si="7"/>
        <v>1045.3199999999997</v>
      </c>
      <c r="F461" s="10">
        <v>3174.62</v>
      </c>
    </row>
    <row r="462" spans="1:6">
      <c r="A462" s="8">
        <v>1</v>
      </c>
      <c r="B462" s="8">
        <v>3250</v>
      </c>
      <c r="C462" s="9" t="s">
        <v>389</v>
      </c>
      <c r="D462" s="10">
        <v>6043.22</v>
      </c>
      <c r="E462" s="10">
        <f t="shared" si="7"/>
        <v>1592.79</v>
      </c>
      <c r="F462" s="10">
        <v>4450.43</v>
      </c>
    </row>
    <row r="463" spans="1:6">
      <c r="A463" s="8">
        <v>1</v>
      </c>
      <c r="B463" s="8">
        <v>3256</v>
      </c>
      <c r="C463" s="9" t="s">
        <v>390</v>
      </c>
      <c r="D463" s="10">
        <v>4219.9399999999996</v>
      </c>
      <c r="E463" s="10">
        <f t="shared" si="7"/>
        <v>959.21999999999935</v>
      </c>
      <c r="F463" s="10">
        <v>3260.7200000000003</v>
      </c>
    </row>
    <row r="464" spans="1:6">
      <c r="A464" s="11">
        <v>1</v>
      </c>
      <c r="B464" s="11">
        <v>3257</v>
      </c>
      <c r="C464" s="12" t="s">
        <v>391</v>
      </c>
      <c r="D464" s="10"/>
      <c r="E464" s="10"/>
      <c r="F464" s="10"/>
    </row>
    <row r="465" spans="1:6">
      <c r="A465" s="8">
        <v>1</v>
      </c>
      <c r="B465" s="8">
        <v>3258</v>
      </c>
      <c r="C465" s="9" t="s">
        <v>392</v>
      </c>
      <c r="D465" s="10">
        <v>7174.34</v>
      </c>
      <c r="E465" s="10">
        <f t="shared" si="7"/>
        <v>1769.2799999999997</v>
      </c>
      <c r="F465" s="10">
        <v>5405.06</v>
      </c>
    </row>
    <row r="466" spans="1:6">
      <c r="A466" s="11">
        <v>1</v>
      </c>
      <c r="B466" s="11">
        <v>3259</v>
      </c>
      <c r="C466" s="12" t="s">
        <v>393</v>
      </c>
      <c r="D466" s="10"/>
      <c r="E466" s="10"/>
      <c r="F466" s="10"/>
    </row>
    <row r="467" spans="1:6">
      <c r="A467" s="8">
        <v>1</v>
      </c>
      <c r="B467" s="8">
        <v>3260</v>
      </c>
      <c r="C467" s="9" t="s">
        <v>394</v>
      </c>
      <c r="D467" s="10">
        <v>7174.34</v>
      </c>
      <c r="E467" s="10">
        <f t="shared" si="7"/>
        <v>2916.5</v>
      </c>
      <c r="F467" s="10">
        <v>4257.84</v>
      </c>
    </row>
    <row r="468" spans="1:6">
      <c r="A468" s="8">
        <v>1</v>
      </c>
      <c r="B468" s="8">
        <v>3261</v>
      </c>
      <c r="C468" s="9" t="s">
        <v>395</v>
      </c>
      <c r="D468" s="10">
        <v>7174.34</v>
      </c>
      <c r="E468" s="10">
        <f t="shared" si="7"/>
        <v>1593.2299999999996</v>
      </c>
      <c r="F468" s="10">
        <v>5581.1100000000006</v>
      </c>
    </row>
    <row r="469" spans="1:6">
      <c r="A469" s="8">
        <v>1</v>
      </c>
      <c r="B469" s="8">
        <v>3262</v>
      </c>
      <c r="C469" s="9" t="s">
        <v>396</v>
      </c>
      <c r="D469" s="10">
        <v>7436.21</v>
      </c>
      <c r="E469" s="10">
        <f t="shared" si="7"/>
        <v>2785.1099999999997</v>
      </c>
      <c r="F469" s="10">
        <v>4651.1000000000004</v>
      </c>
    </row>
    <row r="470" spans="1:6">
      <c r="A470" s="8">
        <v>1</v>
      </c>
      <c r="B470" s="8">
        <v>3263</v>
      </c>
      <c r="C470" s="9" t="s">
        <v>397</v>
      </c>
      <c r="D470" s="10">
        <v>7174.34</v>
      </c>
      <c r="E470" s="10">
        <f t="shared" si="7"/>
        <v>1629.1000000000004</v>
      </c>
      <c r="F470" s="10">
        <v>5545.24</v>
      </c>
    </row>
    <row r="471" spans="1:6">
      <c r="A471" s="8">
        <v>1</v>
      </c>
      <c r="B471" s="8">
        <v>3278</v>
      </c>
      <c r="C471" s="9" t="s">
        <v>398</v>
      </c>
      <c r="D471" s="10">
        <v>3797.94</v>
      </c>
      <c r="E471" s="10">
        <f t="shared" si="7"/>
        <v>573.09000000000015</v>
      </c>
      <c r="F471" s="10">
        <v>3224.85</v>
      </c>
    </row>
    <row r="472" spans="1:6">
      <c r="A472" s="8">
        <v>1</v>
      </c>
      <c r="B472" s="8">
        <v>3281</v>
      </c>
      <c r="C472" s="9" t="s">
        <v>399</v>
      </c>
      <c r="D472" s="10">
        <v>2600.61</v>
      </c>
      <c r="E472" s="10">
        <f t="shared" si="7"/>
        <v>530.19000000000005</v>
      </c>
      <c r="F472" s="10">
        <v>2070.42</v>
      </c>
    </row>
    <row r="473" spans="1:6">
      <c r="A473" s="8">
        <v>1</v>
      </c>
      <c r="B473" s="8">
        <v>3283</v>
      </c>
      <c r="C473" s="9" t="s">
        <v>400</v>
      </c>
      <c r="D473" s="10">
        <v>7436.21</v>
      </c>
      <c r="E473" s="10">
        <f t="shared" si="7"/>
        <v>1665.25</v>
      </c>
      <c r="F473" s="10">
        <v>5770.96</v>
      </c>
    </row>
    <row r="474" spans="1:6">
      <c r="A474" s="8">
        <v>1</v>
      </c>
      <c r="B474" s="8">
        <v>3287</v>
      </c>
      <c r="C474" s="9" t="s">
        <v>401</v>
      </c>
      <c r="D474" s="10">
        <v>7174.34</v>
      </c>
      <c r="E474" s="10">
        <f t="shared" si="7"/>
        <v>2242.21</v>
      </c>
      <c r="F474" s="10">
        <v>4932.13</v>
      </c>
    </row>
    <row r="475" spans="1:6">
      <c r="A475" s="11">
        <v>1</v>
      </c>
      <c r="B475" s="11">
        <v>3288</v>
      </c>
      <c r="C475" s="12" t="s">
        <v>402</v>
      </c>
      <c r="D475" s="10"/>
      <c r="E475" s="10"/>
      <c r="F475" s="10"/>
    </row>
    <row r="476" spans="1:6">
      <c r="A476" s="8">
        <v>1</v>
      </c>
      <c r="B476" s="8">
        <v>3289</v>
      </c>
      <c r="C476" s="9" t="s">
        <v>403</v>
      </c>
      <c r="D476" s="10">
        <v>11963.52</v>
      </c>
      <c r="E476" s="10">
        <f t="shared" si="7"/>
        <v>2910.26</v>
      </c>
      <c r="F476" s="10">
        <v>9053.26</v>
      </c>
    </row>
    <row r="477" spans="1:6">
      <c r="A477" s="8">
        <v>1</v>
      </c>
      <c r="B477" s="8">
        <v>3295</v>
      </c>
      <c r="C477" s="9" t="s">
        <v>404</v>
      </c>
      <c r="D477" s="10">
        <v>1527.85</v>
      </c>
      <c r="E477" s="10">
        <f t="shared" si="7"/>
        <v>653.91999999999985</v>
      </c>
      <c r="F477" s="10">
        <v>873.93000000000006</v>
      </c>
    </row>
    <row r="478" spans="1:6">
      <c r="A478" s="8">
        <v>1</v>
      </c>
      <c r="B478" s="8">
        <v>3304</v>
      </c>
      <c r="C478" s="9" t="s">
        <v>405</v>
      </c>
      <c r="D478" s="10">
        <v>1687.97</v>
      </c>
      <c r="E478" s="10">
        <f t="shared" si="7"/>
        <v>212.25000000000023</v>
      </c>
      <c r="F478" s="10">
        <v>1475.7199999999998</v>
      </c>
    </row>
    <row r="479" spans="1:6">
      <c r="A479" s="8">
        <v>1</v>
      </c>
      <c r="B479" s="8">
        <v>3312</v>
      </c>
      <c r="C479" s="9" t="s">
        <v>406</v>
      </c>
      <c r="D479" s="10">
        <v>7807.37</v>
      </c>
      <c r="E479" s="10">
        <f t="shared" si="7"/>
        <v>1772.7399999999998</v>
      </c>
      <c r="F479" s="10">
        <v>6034.63</v>
      </c>
    </row>
    <row r="480" spans="1:6">
      <c r="A480" s="8">
        <v>1</v>
      </c>
      <c r="B480" s="8">
        <v>3314</v>
      </c>
      <c r="C480" s="9" t="s">
        <v>407</v>
      </c>
      <c r="D480" s="10">
        <v>7033.23</v>
      </c>
      <c r="E480" s="10">
        <f t="shared" si="7"/>
        <v>5781.3099999999995</v>
      </c>
      <c r="F480" s="10">
        <v>1251.92</v>
      </c>
    </row>
    <row r="481" spans="1:6">
      <c r="A481" s="8">
        <v>1</v>
      </c>
      <c r="B481" s="8">
        <v>3316</v>
      </c>
      <c r="C481" s="9" t="s">
        <v>408</v>
      </c>
      <c r="D481" s="10">
        <v>1265.98</v>
      </c>
      <c r="E481" s="10">
        <f t="shared" si="7"/>
        <v>167.67000000000007</v>
      </c>
      <c r="F481" s="10">
        <v>1098.31</v>
      </c>
    </row>
    <row r="482" spans="1:6">
      <c r="A482" s="8">
        <v>1</v>
      </c>
      <c r="B482" s="8">
        <v>3317</v>
      </c>
      <c r="C482" s="9" t="s">
        <v>409</v>
      </c>
      <c r="D482" s="10">
        <v>1489.53</v>
      </c>
      <c r="E482" s="10">
        <f t="shared" si="7"/>
        <v>496.15</v>
      </c>
      <c r="F482" s="10">
        <v>993.38</v>
      </c>
    </row>
    <row r="483" spans="1:6">
      <c r="A483" s="8">
        <v>1</v>
      </c>
      <c r="B483" s="8">
        <v>3318</v>
      </c>
      <c r="C483" s="9" t="s">
        <v>410</v>
      </c>
      <c r="D483" s="10">
        <v>4313.72</v>
      </c>
      <c r="E483" s="10">
        <f t="shared" si="7"/>
        <v>1023.71</v>
      </c>
      <c r="F483" s="10">
        <v>3290.01</v>
      </c>
    </row>
    <row r="484" spans="1:6">
      <c r="A484" s="8">
        <v>1</v>
      </c>
      <c r="B484" s="8">
        <v>3319</v>
      </c>
      <c r="C484" s="9" t="s">
        <v>411</v>
      </c>
      <c r="D484" s="10">
        <v>3938.62</v>
      </c>
      <c r="E484" s="10">
        <f t="shared" si="7"/>
        <v>2288.56</v>
      </c>
      <c r="F484" s="10">
        <v>1650.06</v>
      </c>
    </row>
    <row r="485" spans="1:6">
      <c r="A485" s="8">
        <v>1</v>
      </c>
      <c r="B485" s="8">
        <v>3322</v>
      </c>
      <c r="C485" s="9" t="s">
        <v>412</v>
      </c>
      <c r="D485" s="10">
        <v>1625.53</v>
      </c>
      <c r="E485" s="10">
        <f t="shared" si="7"/>
        <v>528.09999999999991</v>
      </c>
      <c r="F485" s="10">
        <v>1097.43</v>
      </c>
    </row>
    <row r="486" spans="1:6">
      <c r="A486" s="8">
        <v>1</v>
      </c>
      <c r="B486" s="8">
        <v>3324</v>
      </c>
      <c r="C486" s="9" t="s">
        <v>413</v>
      </c>
      <c r="D486" s="10">
        <v>15614.74</v>
      </c>
      <c r="E486" s="10">
        <f t="shared" si="7"/>
        <v>3253.6499999999996</v>
      </c>
      <c r="F486" s="10">
        <v>12361.09</v>
      </c>
    </row>
    <row r="487" spans="1:6">
      <c r="A487" s="8">
        <v>1</v>
      </c>
      <c r="B487" s="8">
        <v>3325</v>
      </c>
      <c r="C487" s="9" t="s">
        <v>414</v>
      </c>
      <c r="D487" s="10">
        <v>11957.24</v>
      </c>
      <c r="E487" s="10">
        <f t="shared" si="7"/>
        <v>9630.4399999999987</v>
      </c>
      <c r="F487" s="10">
        <v>2326.8000000000002</v>
      </c>
    </row>
    <row r="488" spans="1:6">
      <c r="A488" s="8">
        <v>1</v>
      </c>
      <c r="B488" s="8">
        <v>3327</v>
      </c>
      <c r="C488" s="9" t="s">
        <v>415</v>
      </c>
      <c r="D488" s="10">
        <v>7174.34</v>
      </c>
      <c r="E488" s="10">
        <f t="shared" si="7"/>
        <v>1541.1000000000004</v>
      </c>
      <c r="F488" s="10">
        <v>5633.24</v>
      </c>
    </row>
    <row r="489" spans="1:6">
      <c r="A489" s="8">
        <v>1</v>
      </c>
      <c r="B489" s="8">
        <v>3328</v>
      </c>
      <c r="C489" s="9" t="s">
        <v>416</v>
      </c>
      <c r="D489" s="10">
        <v>7174.34</v>
      </c>
      <c r="E489" s="10">
        <f t="shared" si="7"/>
        <v>2462.6399999999994</v>
      </c>
      <c r="F489" s="10">
        <v>4711.7000000000007</v>
      </c>
    </row>
    <row r="490" spans="1:6">
      <c r="A490" s="8">
        <v>1</v>
      </c>
      <c r="B490" s="8">
        <v>3329</v>
      </c>
      <c r="C490" s="9" t="s">
        <v>417</v>
      </c>
      <c r="D490" s="10">
        <v>3797.94</v>
      </c>
      <c r="E490" s="10">
        <f t="shared" si="7"/>
        <v>573.09000000000015</v>
      </c>
      <c r="F490" s="10">
        <v>3224.85</v>
      </c>
    </row>
    <row r="491" spans="1:6">
      <c r="A491" s="8">
        <v>1</v>
      </c>
      <c r="B491" s="8">
        <v>3333</v>
      </c>
      <c r="C491" s="9" t="s">
        <v>418</v>
      </c>
      <c r="D491" s="10">
        <v>1638.79</v>
      </c>
      <c r="E491" s="10">
        <f t="shared" si="7"/>
        <v>1638.79</v>
      </c>
      <c r="F491" s="10">
        <v>0</v>
      </c>
    </row>
    <row r="492" spans="1:6">
      <c r="A492" s="8">
        <v>1</v>
      </c>
      <c r="B492" s="8">
        <v>3336</v>
      </c>
      <c r="C492" s="9" t="s">
        <v>419</v>
      </c>
      <c r="D492" s="10">
        <v>1585.38</v>
      </c>
      <c r="E492" s="10">
        <f t="shared" si="7"/>
        <v>1585.38</v>
      </c>
      <c r="F492" s="10">
        <v>0</v>
      </c>
    </row>
    <row r="493" spans="1:6">
      <c r="A493" s="8">
        <v>1</v>
      </c>
      <c r="B493" s="8">
        <v>3338</v>
      </c>
      <c r="C493" s="9" t="s">
        <v>420</v>
      </c>
      <c r="D493" s="10">
        <v>7174.34</v>
      </c>
      <c r="E493" s="10">
        <f t="shared" si="7"/>
        <v>1715.5200000000004</v>
      </c>
      <c r="F493" s="10">
        <v>5458.82</v>
      </c>
    </row>
    <row r="494" spans="1:6">
      <c r="A494" s="8">
        <v>1</v>
      </c>
      <c r="B494" s="8">
        <v>3339</v>
      </c>
      <c r="C494" s="9" t="s">
        <v>421</v>
      </c>
      <c r="D494" s="10">
        <v>2695.26</v>
      </c>
      <c r="E494" s="10">
        <f t="shared" si="7"/>
        <v>2384.2700000000004</v>
      </c>
      <c r="F494" s="10">
        <v>310.99</v>
      </c>
    </row>
    <row r="495" spans="1:6">
      <c r="A495" s="8">
        <v>1</v>
      </c>
      <c r="B495" s="8">
        <v>3340</v>
      </c>
      <c r="C495" s="9" t="s">
        <v>422</v>
      </c>
      <c r="D495" s="10">
        <v>7174.34</v>
      </c>
      <c r="E495" s="10">
        <f t="shared" si="7"/>
        <v>2501.1000000000004</v>
      </c>
      <c r="F495" s="10">
        <v>4673.24</v>
      </c>
    </row>
    <row r="496" spans="1:6">
      <c r="A496" s="8">
        <v>1</v>
      </c>
      <c r="B496" s="8">
        <v>3341</v>
      </c>
      <c r="C496" s="9" t="s">
        <v>423</v>
      </c>
      <c r="D496" s="10">
        <v>3797.94</v>
      </c>
      <c r="E496" s="10">
        <f t="shared" si="7"/>
        <v>630.38000000000011</v>
      </c>
      <c r="F496" s="10">
        <v>3167.56</v>
      </c>
    </row>
    <row r="497" spans="1:6">
      <c r="A497" s="8">
        <v>1</v>
      </c>
      <c r="B497" s="8">
        <v>3343</v>
      </c>
      <c r="C497" s="9" t="s">
        <v>424</v>
      </c>
      <c r="D497" s="10">
        <v>1265.98</v>
      </c>
      <c r="E497" s="10">
        <f t="shared" si="7"/>
        <v>167.67000000000007</v>
      </c>
      <c r="F497" s="10">
        <v>1098.31</v>
      </c>
    </row>
    <row r="498" spans="1:6">
      <c r="A498" s="8">
        <v>1</v>
      </c>
      <c r="B498" s="8">
        <v>3344</v>
      </c>
      <c r="C498" s="9" t="s">
        <v>425</v>
      </c>
      <c r="D498" s="10">
        <v>1639.65</v>
      </c>
      <c r="E498" s="10">
        <f t="shared" si="7"/>
        <v>1356.75</v>
      </c>
      <c r="F498" s="10">
        <v>282.89999999999998</v>
      </c>
    </row>
    <row r="499" spans="1:6">
      <c r="A499" s="8">
        <v>1</v>
      </c>
      <c r="B499" s="8">
        <v>3345</v>
      </c>
      <c r="C499" s="9" t="s">
        <v>426</v>
      </c>
      <c r="D499" s="10">
        <v>3333.01</v>
      </c>
      <c r="E499" s="10">
        <f t="shared" si="7"/>
        <v>1609.8600000000001</v>
      </c>
      <c r="F499" s="10">
        <v>1723.15</v>
      </c>
    </row>
    <row r="500" spans="1:6">
      <c r="A500" s="8">
        <v>1</v>
      </c>
      <c r="B500" s="8">
        <v>3346</v>
      </c>
      <c r="C500" s="9" t="s">
        <v>427</v>
      </c>
      <c r="D500" s="10">
        <v>3671.58</v>
      </c>
      <c r="E500" s="10">
        <f t="shared" si="7"/>
        <v>1528.56</v>
      </c>
      <c r="F500" s="10">
        <v>2143.02</v>
      </c>
    </row>
    <row r="501" spans="1:6">
      <c r="A501" s="8">
        <v>1</v>
      </c>
      <c r="B501" s="8">
        <v>3348</v>
      </c>
      <c r="C501" s="9" t="s">
        <v>428</v>
      </c>
      <c r="D501" s="10">
        <v>2132.7600000000002</v>
      </c>
      <c r="E501" s="10">
        <f t="shared" si="7"/>
        <v>1584.4100000000003</v>
      </c>
      <c r="F501" s="10">
        <v>548.35</v>
      </c>
    </row>
    <row r="502" spans="1:6">
      <c r="A502" s="8">
        <v>1</v>
      </c>
      <c r="B502" s="8">
        <v>3349</v>
      </c>
      <c r="C502" s="9" t="s">
        <v>429</v>
      </c>
      <c r="D502" s="10">
        <v>2411.65</v>
      </c>
      <c r="E502" s="10">
        <f t="shared" si="7"/>
        <v>1374.42</v>
      </c>
      <c r="F502" s="10">
        <v>1037.23</v>
      </c>
    </row>
    <row r="503" spans="1:6">
      <c r="A503" s="8">
        <v>1</v>
      </c>
      <c r="B503" s="8">
        <v>3351</v>
      </c>
      <c r="C503" s="9" t="s">
        <v>430</v>
      </c>
      <c r="D503" s="10">
        <v>2655.75</v>
      </c>
      <c r="E503" s="10">
        <f t="shared" si="7"/>
        <v>1355.6</v>
      </c>
      <c r="F503" s="10">
        <v>1300.1500000000001</v>
      </c>
    </row>
    <row r="504" spans="1:6">
      <c r="A504" s="8">
        <v>1</v>
      </c>
      <c r="B504" s="8">
        <v>3352</v>
      </c>
      <c r="C504" s="9" t="s">
        <v>431</v>
      </c>
      <c r="D504" s="10">
        <v>1867.24</v>
      </c>
      <c r="E504" s="10">
        <f t="shared" si="7"/>
        <v>881.40000000000009</v>
      </c>
      <c r="F504" s="10">
        <v>985.83999999999992</v>
      </c>
    </row>
    <row r="505" spans="1:6">
      <c r="A505" s="8">
        <v>1</v>
      </c>
      <c r="B505" s="8">
        <v>3353</v>
      </c>
      <c r="C505" s="9" t="s">
        <v>432</v>
      </c>
      <c r="D505" s="10">
        <v>2624.43</v>
      </c>
      <c r="E505" s="10">
        <f t="shared" si="7"/>
        <v>1563.83</v>
      </c>
      <c r="F505" s="10">
        <v>1060.5999999999999</v>
      </c>
    </row>
    <row r="506" spans="1:6">
      <c r="A506" s="8">
        <v>1</v>
      </c>
      <c r="B506" s="8">
        <v>3354</v>
      </c>
      <c r="C506" s="9" t="s">
        <v>433</v>
      </c>
      <c r="D506" s="10">
        <v>2393.88</v>
      </c>
      <c r="E506" s="10">
        <f t="shared" si="7"/>
        <v>1356.7</v>
      </c>
      <c r="F506" s="10">
        <v>1037.18</v>
      </c>
    </row>
    <row r="507" spans="1:6">
      <c r="A507" s="8">
        <v>1</v>
      </c>
      <c r="B507" s="8">
        <v>3355</v>
      </c>
      <c r="C507" s="9" t="s">
        <v>434</v>
      </c>
      <c r="D507" s="10">
        <v>1800.13</v>
      </c>
      <c r="E507" s="10">
        <f t="shared" si="7"/>
        <v>1594.02</v>
      </c>
      <c r="F507" s="10">
        <v>206.11</v>
      </c>
    </row>
    <row r="508" spans="1:6">
      <c r="A508" s="8">
        <v>1</v>
      </c>
      <c r="B508" s="8">
        <v>3356</v>
      </c>
      <c r="C508" s="9" t="s">
        <v>435</v>
      </c>
      <c r="D508" s="10">
        <v>1592.95</v>
      </c>
      <c r="E508" s="10">
        <f t="shared" si="7"/>
        <v>1482.52</v>
      </c>
      <c r="F508" s="10">
        <v>110.43</v>
      </c>
    </row>
    <row r="509" spans="1:6">
      <c r="A509" s="8">
        <v>1</v>
      </c>
      <c r="B509" s="8">
        <v>3358</v>
      </c>
      <c r="C509" s="9" t="s">
        <v>436</v>
      </c>
      <c r="D509" s="10">
        <v>11963.52</v>
      </c>
      <c r="E509" s="10">
        <f t="shared" si="7"/>
        <v>3192.1800000000003</v>
      </c>
      <c r="F509" s="10">
        <v>8771.34</v>
      </c>
    </row>
    <row r="510" spans="1:6">
      <c r="A510" s="8">
        <v>1</v>
      </c>
      <c r="B510" s="8">
        <v>3359</v>
      </c>
      <c r="C510" s="9" t="s">
        <v>437</v>
      </c>
      <c r="D510" s="10">
        <v>7174.44</v>
      </c>
      <c r="E510" s="10">
        <f t="shared" si="7"/>
        <v>1592.1599999999999</v>
      </c>
      <c r="F510" s="10">
        <v>5582.28</v>
      </c>
    </row>
    <row r="511" spans="1:6">
      <c r="A511" s="8">
        <v>1</v>
      </c>
      <c r="B511" s="8">
        <v>3361</v>
      </c>
      <c r="C511" s="9" t="s">
        <v>438</v>
      </c>
      <c r="D511" s="10">
        <v>3797.94</v>
      </c>
      <c r="E511" s="10">
        <f t="shared" si="7"/>
        <v>773.15000000000009</v>
      </c>
      <c r="F511" s="10">
        <v>3024.79</v>
      </c>
    </row>
    <row r="512" spans="1:6">
      <c r="A512" s="8">
        <v>1</v>
      </c>
      <c r="B512" s="8">
        <v>3362</v>
      </c>
      <c r="C512" s="9" t="s">
        <v>439</v>
      </c>
      <c r="D512" s="10">
        <v>1687.97</v>
      </c>
      <c r="E512" s="10">
        <f t="shared" si="7"/>
        <v>347.81999999999994</v>
      </c>
      <c r="F512" s="10">
        <v>1340.15</v>
      </c>
    </row>
    <row r="513" spans="1:6">
      <c r="A513" s="8">
        <v>1</v>
      </c>
      <c r="B513" s="8">
        <v>3363</v>
      </c>
      <c r="C513" s="9" t="s">
        <v>440</v>
      </c>
      <c r="D513" s="10">
        <v>1265.98</v>
      </c>
      <c r="E513" s="10">
        <f t="shared" si="7"/>
        <v>104.37000000000012</v>
      </c>
      <c r="F513" s="10">
        <v>1161.6099999999999</v>
      </c>
    </row>
    <row r="514" spans="1:6">
      <c r="A514" s="8">
        <v>1</v>
      </c>
      <c r="B514" s="8">
        <v>3364</v>
      </c>
      <c r="C514" s="9" t="s">
        <v>441</v>
      </c>
      <c r="D514" s="10">
        <v>1160.93</v>
      </c>
      <c r="E514" s="10">
        <f t="shared" si="7"/>
        <v>579.30000000000007</v>
      </c>
      <c r="F514" s="10">
        <v>581.63</v>
      </c>
    </row>
    <row r="515" spans="1:6">
      <c r="A515" s="8">
        <v>1</v>
      </c>
      <c r="B515" s="8">
        <v>3365</v>
      </c>
      <c r="C515" s="9" t="s">
        <v>442</v>
      </c>
      <c r="D515" s="10">
        <v>4304.6000000000004</v>
      </c>
      <c r="E515" s="10">
        <f t="shared" si="7"/>
        <v>699.36000000000058</v>
      </c>
      <c r="F515" s="10">
        <v>3605.24</v>
      </c>
    </row>
    <row r="516" spans="1:6">
      <c r="A516" s="8">
        <v>1</v>
      </c>
      <c r="B516" s="8">
        <v>3366</v>
      </c>
      <c r="C516" s="9" t="s">
        <v>443</v>
      </c>
      <c r="D516" s="10">
        <v>1195.73</v>
      </c>
      <c r="E516" s="10">
        <f t="shared" si="7"/>
        <v>95.650000000000091</v>
      </c>
      <c r="F516" s="10">
        <v>1100.08</v>
      </c>
    </row>
    <row r="517" spans="1:6">
      <c r="A517" s="8">
        <v>1</v>
      </c>
      <c r="B517" s="8">
        <v>8249</v>
      </c>
      <c r="C517" s="9" t="s">
        <v>444</v>
      </c>
      <c r="D517" s="10">
        <v>2742.96</v>
      </c>
      <c r="E517" s="10">
        <f t="shared" si="7"/>
        <v>1298.8200000000002</v>
      </c>
      <c r="F517" s="10">
        <v>1444.1399999999999</v>
      </c>
    </row>
    <row r="518" spans="1:6">
      <c r="A518" s="13" t="s">
        <v>517</v>
      </c>
      <c r="B518" s="13"/>
      <c r="C518" s="13"/>
      <c r="D518" s="6">
        <f>SUM(D5:D517)</f>
        <v>2153111.9200000004</v>
      </c>
      <c r="E518" s="10">
        <f t="shared" ref="E518" si="8">D518-F518</f>
        <v>1261143.5</v>
      </c>
      <c r="F518" s="10">
        <v>891968.42000000027</v>
      </c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FOLHA RESUMIDA</vt:lpstr>
      <vt:lpstr>FUNÇÃO</vt:lpstr>
      <vt:lpstr>SRA</vt:lpstr>
      <vt:lpstr>JANEIRO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2020-06-03T22:20:14Z</cp:lastPrinted>
  <dcterms:created xsi:type="dcterms:W3CDTF">2020-02-18T20:13:05Z</dcterms:created>
  <dcterms:modified xsi:type="dcterms:W3CDTF">2020-06-03T22:20:40Z</dcterms:modified>
</cp:coreProperties>
</file>