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40"/>
  </bookViews>
  <sheets>
    <sheet name="NOVEMBR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28" i="1" l="1"/>
  <c r="X28" i="1" s="1"/>
  <c r="W17" i="1" l="1"/>
  <c r="X17" i="1" s="1"/>
  <c r="W16" i="1"/>
  <c r="X16" i="1" s="1"/>
  <c r="W25" i="1"/>
  <c r="X25" i="1" s="1"/>
  <c r="W26" i="1" l="1"/>
  <c r="X26" i="1" s="1"/>
  <c r="W27" i="1"/>
  <c r="X27" i="1" s="1"/>
  <c r="W11" i="1"/>
  <c r="X11" i="1" s="1"/>
  <c r="W23" i="1" l="1"/>
  <c r="X23" i="1" s="1"/>
  <c r="W22" i="1"/>
  <c r="X22" i="1" s="1"/>
  <c r="W21" i="1"/>
  <c r="X21" i="1" s="1"/>
  <c r="W20" i="1"/>
  <c r="X20" i="1" s="1"/>
  <c r="W19" i="1"/>
  <c r="X19" i="1" s="1"/>
  <c r="W15" i="1"/>
  <c r="X15" i="1" s="1"/>
  <c r="W14" i="1"/>
  <c r="X14" i="1" s="1"/>
  <c r="W13" i="1"/>
  <c r="X13" i="1" s="1"/>
  <c r="W18" i="1" l="1"/>
  <c r="X18" i="1" s="1"/>
  <c r="W29" i="1" l="1"/>
  <c r="X29" i="1" s="1"/>
  <c r="W12" i="1" l="1"/>
  <c r="X12" i="1" s="1"/>
  <c r="W24" i="1" l="1"/>
  <c r="X24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<sst xmlns="http://schemas.openxmlformats.org/spreadsheetml/2006/main" count="291" uniqueCount="148">
  <si>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</si>
  <si>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</si>
  <si>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</si>
  <si>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</si>
  <si>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</si>
  <si>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</si>
  <si>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</si>
  <si>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</si>
  <si>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</si>
  <si>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</si>
  <si>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</si>
  <si>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</si>
  <si>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</si>
  <si>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</si>
  <si>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</si>
  <si>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</si>
  <si>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</si>
  <si>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</si>
  <si>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</si>
  <si>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</si>
  <si>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</si>
  <si>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</si>
  <si>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</si>
  <si>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</si>
  <si>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</si>
  <si>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</si>
  <si>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</si>
  <si>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</si>
  <si>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</si>
  <si>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</si>
  <si>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</si>
  <si>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</si>
  <si>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</si>
  <si>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</si>
  <si>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</si>
  <si>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</si>
  <si>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</si>
  <si>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</si>
  <si>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</si>
  <si>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</si>
  <si>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</si>
  <si>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</si>
  <si>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2210487/04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</si>
  <si>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</si>
  <si>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</si>
  <si>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</si>
  <si>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</si>
  <si>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</si>
  <si>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</si>
  <si>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</si>
  <si>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>FLÁVIO ELOIA SALES</t>
  </si>
  <si>
    <t>ASSESSOR INSTITUCIONAL / CHEFE DA UNIDADE REGIONAL DE GARANHUNS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</si>
  <si>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</si>
  <si>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</si>
  <si>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</si>
  <si>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</si>
  <si>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</si>
  <si>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</si>
  <si>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</si>
  <si>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</si>
  <si>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</si>
  <si>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 xml:space="preserve">IVISON DE SOUZA SILVA                      </t>
  </si>
  <si>
    <t xml:space="preserve">EDNALDO VASCONCELOS DA SILVA                               </t>
  </si>
  <si>
    <t>EREMILSON ROBERTO DE MIRANDA</t>
  </si>
  <si>
    <t>1592734/05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</si>
  <si>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</si>
  <si>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</si>
  <si>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SUPERVISÃO II</t>
  </si>
  <si>
    <t>DJALMA FERREIRA DA SILVA JUNIOR</t>
  </si>
  <si>
    <t>Translado de servidores para atendimento e reuniões presenciais na Unidade Regional de Petrolina, Visita técnica à Cartórios, referente a titulação da Regularização Fundiária, Atualização em campo e no escritório dos cadastros do georreferenciamento dos imóveis rurais. Atualizar o sistema de Acompanhamento e emitir Relatórios de Observação e de Viagem.</t>
  </si>
  <si>
    <t>MOTORISTA</t>
  </si>
  <si>
    <t>REGIVALDO JOSÉ VITOR DA SILVA</t>
  </si>
  <si>
    <t>1-  Articular com os gestores municipais para elevar ao máximo a capacidade operacional da Regularização Fundiária. Monitoramento e Análise Técnico dos Relatórios de Observações de Fiscalização e Execução, Controles Veiculares e abastecimentos;
2- Coordenação e Monitoramento de ações em Unidades Produtivas na Região;
3-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</si>
  <si>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819351/04</t>
  </si>
  <si>
    <t>2179180/02</t>
  </si>
  <si>
    <t>CLEODON RICARDO DE SOUZA LIMA</t>
  </si>
  <si>
    <t>DIRETOR PRESIDENTE</t>
  </si>
  <si>
    <t>1407813/10</t>
  </si>
  <si>
    <t xml:space="preserve">                                                                    ANEXO VII - MAPA DE DIÁRIAS E PASSAGENS (ITEM 10.2 DO ANEXO I, DA PORTARIA SCGE No 27/2022)                                         </t>
  </si>
  <si>
    <t xml:space="preserve">                          ANEXO VII - MAPA DE DIÁRIAS E PASSAGENS (ITEM 10.2 DO ANEXO I, DA PORTARIA SCGE No 27/2022)</t>
  </si>
  <si>
    <t>CARLOS ALBERTO HILÁRIO BARBOSA</t>
  </si>
  <si>
    <t>AUXILIAR DE GESTÃO PÚBLICA</t>
  </si>
  <si>
    <t>1- Acompanhamento das análises de cadastros na regionais. Regularização Fundiária, Atualização em campo e no escritório dos cadastros do georreferenciamento dos imóveis rurais. Atualizar o sistema de Acompanhamento e emitir Relatórios de Observação e de Viagem;
2- Acompanhamento do Monitoramento e Análise Técnico dos Relatórios de Observações de Fiscalização e Execução, Controles Veiculares e abastecimentos, 
3- Organização dos arquivos da Regularização Fundiária, localizados nas Unidades Regionais, padronizando os protocolos.
4- Implantação e Coordenação da Regularização Fundiária no município de Parnamirim, junto à Prefeitura através do ACT.</t>
  </si>
  <si>
    <t>Recife / Belo Jardim / Altinho / Lagoa dos Gatos / Caruaru / Recife</t>
  </si>
  <si>
    <t>ADRIANA BEZERRA SILVA</t>
  </si>
  <si>
    <t>ASSISTENTE ADMINITRATIVA</t>
  </si>
  <si>
    <t>1- Organização dos arquivos da Regularização Fundiária, localizados nas Unidades Regionais, padronizando os protocolos;
2- Participa do planejamento das ações de Regularização Fundiária;
3- Acompanhamento junto aos Cartórios de Registro de Imóveis para Discriminatória.</t>
  </si>
  <si>
    <t>Recife / Belo Jardim / Arcoverde / Tuparetama / Santa Terezinha / Afogados da Ingazeira / Recife</t>
  </si>
  <si>
    <t>Recife / Timbaúba / Barreiros / Glória de Goitá / Ibimirim / Serra Talhada / São José do Belmonte / Recife</t>
  </si>
  <si>
    <t>784865/04</t>
  </si>
  <si>
    <t>4058100/01</t>
  </si>
  <si>
    <t>UNIDADE GESTORA</t>
  </si>
  <si>
    <t>SERVIDOR</t>
  </si>
  <si>
    <t>PERÍODO : DEZEMBRO / 2025</t>
  </si>
  <si>
    <t xml:space="preserve">                     PERÍODO : DEZEMBRO / 2025</t>
  </si>
  <si>
    <t>0031200015.007426/2025-03</t>
  </si>
  <si>
    <t xml:space="preserve">RECIFE / JATAÚBA / TAQUARITINGA DO NORTE / PETROLINA / VENTUROSA / BELO JARDIM / RECIFE </t>
  </si>
  <si>
    <t xml:space="preserve">RECIFE / ÁGUAS BELAS / BARRA DE GUABIRABA / BELO JARDIM / BUÍQUE / CORTÊS / IBIMIRIM / INAJÁ / ITAÍBA / ITACURUBA / TUPANATINGA / RECIFE </t>
  </si>
  <si>
    <t xml:space="preserve">   GARANHUNS / ÁGUAS BELAS / BARRA DE GUABIRABA / BELO JARDIM / BUÍQUE / CORTÊS / IBIMIRIM / INAJÁ /  ITAÍBA / ITACURUBA / TUPANATINGA /   GARANHUNS</t>
  </si>
  <si>
    <t xml:space="preserve"> GARANHUNS</t>
  </si>
  <si>
    <t>0031200017.002576/2025-01</t>
  </si>
  <si>
    <t>LADJANE MAIA FREIRE</t>
  </si>
  <si>
    <t>ASSSITENTE ADMINISTRATIVA</t>
  </si>
  <si>
    <t>1504312/02</t>
  </si>
  <si>
    <t>0031200012.003082/2025-85</t>
  </si>
  <si>
    <t>0031200012.003096/2025-07</t>
  </si>
  <si>
    <t>ERALDO BEZERRA CAVALCANTE</t>
  </si>
  <si>
    <t>2180553/02</t>
  </si>
  <si>
    <t>Chefe da Unidade Regional de Serra Talhada</t>
  </si>
  <si>
    <t xml:space="preserve">  Recife / Itambé / Vicência / Caruaru / Garanhuns / Catende / Timbaúba / Petrolandia / Belém do São Francisco / Santa Maria da Boa Vista / Jatobá / Petrolina / Ouricuri / Araripina / Trindade / Parnamirim / Recife 
</t>
  </si>
  <si>
    <t xml:space="preserve"> Laudos de vistoria e atualização cadastral,  Entrega de Títulos CRDU, Laudos de vistoria para declaração INSS – aposentadoria</t>
  </si>
  <si>
    <t xml:space="preserve">    RECIFE / PETROLÂNDIA / IATI / BREJÃO / BOM CONSELHO / BARREIROS / PALMARES /  RECIFE </t>
  </si>
  <si>
    <t xml:space="preserve">GRA </t>
  </si>
  <si>
    <t>Entrega de Títulos CRDU</t>
  </si>
  <si>
    <t>RECIFE / BREJÃO / BOM CONSELHO / PALMARES / RECIFE</t>
  </si>
  <si>
    <t xml:space="preserve"> Laudos de vistoria e atualização cadastral,  Entrega de Títulos CRDU</t>
  </si>
  <si>
    <t xml:space="preserve">    RECIFE / IATI / BREJÃO / BOM CONSELHO / RECIFE </t>
  </si>
  <si>
    <t xml:space="preserve">GERAF                </t>
  </si>
  <si>
    <t xml:space="preserve">GERAF              </t>
  </si>
  <si>
    <t xml:space="preserve">GERAF                 </t>
  </si>
  <si>
    <t>JOSÉ VALTER QUEIROZ AMORIM</t>
  </si>
  <si>
    <t>CHEFE DA UNIDADE REGIONAL DE PETROLINA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</si>
  <si>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2- Coordenação e Monitoramento de ações em Unidades Produtivas na Região;</t>
  </si>
  <si>
    <t>Petrolina / Lagoa Grande / Santa Maria da Boa Vista / Cabrobó / Petrolina</t>
  </si>
  <si>
    <t>PETROLINA</t>
  </si>
  <si>
    <t>MAURÍCIO VIANA DA SILVA</t>
  </si>
  <si>
    <t>SUPERVISOR DE INFORMÁTICA</t>
  </si>
  <si>
    <t>Acompanhar o Gerente de Ações Fundiárias nas Unidades Regionais e municípios vizinhos, para instalação e atualização dos equipamentos de informática.</t>
  </si>
  <si>
    <t>Recife / Petrolandia / Belém do São Francisco / Santa Maria da Boa Vista / Jatobá / Petrolina / Ouricuri / Araripina / Trindade / Parnamirim / Recife</t>
  </si>
  <si>
    <t>1689550/03</t>
  </si>
  <si>
    <t>2198339/02</t>
  </si>
  <si>
    <t>Visita as Unidades Regionais de Caruaru, Garanhuns e Afogados da Ingazeira. Acompanhamento dos trabalhos da equipe de campo.</t>
  </si>
  <si>
    <t>Recife / Caruaru / Garanhuns / Afogados da Ingazeira / Recife</t>
  </si>
  <si>
    <t>Recife / Garanhuns / Afogados da Ingazeira / Recife</t>
  </si>
  <si>
    <t xml:space="preserve">GERAF       </t>
  </si>
  <si>
    <t xml:space="preserve">GERAF               </t>
  </si>
  <si>
    <t xml:space="preserve">                                                                                                                         Garanhuns / Bom Conselho / Brejão / Terezinha / Palmeirina / Garanhuns
</t>
  </si>
  <si>
    <t>Recife / Serra Talhada / Arcoverde / Recife</t>
  </si>
  <si>
    <t xml:space="preserve">GERAF         </t>
  </si>
  <si>
    <t>SERRA TALHADA</t>
  </si>
  <si>
    <t xml:space="preserve">                                                                                                                                                     Serra Talhada / São José do Belmonte / Betânia / Petrolândia / Calumbi / Triunfo / Serra Talhada
</t>
  </si>
  <si>
    <t>0031200002.005051/2025-88</t>
  </si>
  <si>
    <t>CPLAG</t>
  </si>
  <si>
    <t>RONALDO DE HOLANDSA NEVES</t>
  </si>
  <si>
    <t>COORDENADOR DE PLANEJAMENTO E GESTÃO</t>
  </si>
  <si>
    <t>Diárias em nome do Servidor RONALDO DE HOLANDA NEVES , no período de 01/12/2025 a 06/12/2025- Caruaru/Garanhuns, 08/12/2025 a 13/12/2025- Serra Talhada/Afogados da Ingazeira e 15/12/2025 a 20/12/2025- Ouricuri/Petrolina, para visita técnica e alinhamento de diretrizes a serem tomadas para o ano de 2026.</t>
  </si>
  <si>
    <t>RECIFE / CARUARU / GARANHUNS / SERRA TALHADA / AFOGADOS DA INGAZEIRA / OURICURI / PETROLINA / RECIFE</t>
  </si>
  <si>
    <t>18152538/01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</si>
</sst>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31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Calibri"/>
      <family val="2"/>
    </font>
    <font>
      <sz val="12"/>
      <name val="Calibri"/>
      <family val="2"/>
      <scheme val="maj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aj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0" borderId="3" xfId="0" applyFont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0" fillId="0" borderId="0" xfId="0"/>
    <xf numFmtId="165" fontId="3" fillId="4" borderId="11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3" xfId="0" applyFont="1" applyBorder="1"/>
    <xf numFmtId="165" fontId="13" fillId="4" borderId="5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8" fontId="11" fillId="0" borderId="13" xfId="0" applyNumberFormat="1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0" fillId="0" borderId="1" xfId="0" applyFont="1" applyBorder="1"/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9"/>
  <sheetViews>
    <sheetView tabSelected="1" zoomScale="110" zoomScaleNormal="110" workbookViewId="0">
      <pane ySplit="8" topLeftCell="A9" activePane="bottomLeft" state="frozen"/>
      <selection pane="bottomLeft" activeCell="B1" sqref="B1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83"/>
      <c r="B1" s="10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7"/>
      <c r="Z1" s="1"/>
      <c r="AA1" s="1"/>
      <c r="AB1" s="1"/>
      <c r="AC1" s="1"/>
    </row>
    <row r="2" spans="1:29" ht="23.25" x14ac:dyDescent="0.35">
      <c r="A2" s="84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/>
      <c r="Z2" s="1"/>
      <c r="AA2" s="1"/>
      <c r="AB2" s="1"/>
      <c r="AC2" s="1"/>
    </row>
    <row r="3" spans="1:29" ht="23.25" x14ac:dyDescent="0.3">
      <c r="A3" s="84"/>
      <c r="C3" s="85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  <c r="Z3" s="2"/>
      <c r="AA3" s="2"/>
      <c r="AB3" s="3"/>
      <c r="AC3" s="3"/>
    </row>
    <row r="4" spans="1:29" ht="32.25" customHeight="1" x14ac:dyDescent="0.4">
      <c r="A4" s="13"/>
      <c r="B4" s="13"/>
      <c r="C4" s="11"/>
      <c r="D4" s="16" t="s">
        <v>78</v>
      </c>
      <c r="E4" s="14"/>
      <c r="F4" s="14"/>
      <c r="G4" s="15"/>
      <c r="H4" s="17" t="s">
        <v>93</v>
      </c>
      <c r="I4" s="11"/>
      <c r="J4" s="11"/>
      <c r="K4" s="11"/>
      <c r="L4" s="15" t="s">
        <v>79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94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3"/>
      <c r="Z5" s="5"/>
      <c r="AA5" s="5"/>
      <c r="AB5" s="3"/>
      <c r="AC5" s="3"/>
    </row>
    <row r="6" spans="1:29" ht="21" customHeight="1" x14ac:dyDescent="0.25">
      <c r="A6" s="68" t="s">
        <v>91</v>
      </c>
      <c r="B6" s="81"/>
      <c r="C6" s="82"/>
      <c r="D6" s="68" t="s">
        <v>92</v>
      </c>
      <c r="E6" s="69"/>
      <c r="F6" s="70"/>
      <c r="G6" s="68" t="s">
        <v>0</v>
      </c>
      <c r="H6" s="93"/>
      <c r="I6" s="93"/>
      <c r="J6" s="93"/>
      <c r="K6" s="93"/>
      <c r="L6" s="93"/>
      <c r="M6" s="93"/>
      <c r="N6" s="82"/>
      <c r="O6" s="68" t="s">
        <v>1</v>
      </c>
      <c r="P6" s="93"/>
      <c r="Q6" s="82"/>
      <c r="R6" s="68" t="s">
        <v>2</v>
      </c>
      <c r="S6" s="93"/>
      <c r="T6" s="93"/>
      <c r="U6" s="93"/>
      <c r="V6" s="93"/>
      <c r="W6" s="82"/>
      <c r="X6" s="74" t="s">
        <v>36</v>
      </c>
      <c r="Y6" s="74" t="s">
        <v>37</v>
      </c>
      <c r="Z6" s="5"/>
      <c r="AA6" s="5"/>
      <c r="AB6" s="5"/>
      <c r="AC6" s="5"/>
    </row>
    <row r="7" spans="1:29" ht="15.75" customHeight="1" x14ac:dyDescent="0.2">
      <c r="A7" s="74" t="s">
        <v>18</v>
      </c>
      <c r="B7" s="74" t="s">
        <v>8</v>
      </c>
      <c r="C7" s="74" t="s">
        <v>19</v>
      </c>
      <c r="D7" s="74" t="s">
        <v>20</v>
      </c>
      <c r="E7" s="74" t="s">
        <v>38</v>
      </c>
      <c r="F7" s="74" t="s">
        <v>21</v>
      </c>
      <c r="G7" s="74" t="s">
        <v>22</v>
      </c>
      <c r="H7" s="74" t="s">
        <v>23</v>
      </c>
      <c r="I7" s="76" t="s">
        <v>3</v>
      </c>
      <c r="J7" s="77"/>
      <c r="K7" s="78" t="s">
        <v>4</v>
      </c>
      <c r="L7" s="77"/>
      <c r="M7" s="74" t="s">
        <v>27</v>
      </c>
      <c r="N7" s="74" t="s">
        <v>28</v>
      </c>
      <c r="O7" s="79" t="s">
        <v>29</v>
      </c>
      <c r="P7" s="79" t="s">
        <v>30</v>
      </c>
      <c r="Q7" s="79" t="s">
        <v>31</v>
      </c>
      <c r="R7" s="78" t="s">
        <v>5</v>
      </c>
      <c r="S7" s="77"/>
      <c r="T7" s="78" t="s">
        <v>6</v>
      </c>
      <c r="U7" s="77"/>
      <c r="V7" s="74" t="s">
        <v>34</v>
      </c>
      <c r="W7" s="79" t="s">
        <v>35</v>
      </c>
      <c r="X7" s="80"/>
      <c r="Y7" s="80"/>
      <c r="Z7" s="5"/>
      <c r="AA7" s="5"/>
      <c r="AB7" s="5"/>
      <c r="AC7" s="5"/>
    </row>
    <row r="8" spans="1:29" ht="33.75" customHeight="1" x14ac:dyDescent="0.2">
      <c r="A8" s="75"/>
      <c r="B8" s="75"/>
      <c r="C8" s="75"/>
      <c r="D8" s="80"/>
      <c r="E8" s="80"/>
      <c r="F8" s="80"/>
      <c r="G8" s="80"/>
      <c r="H8" s="80"/>
      <c r="I8" s="6" t="s">
        <v>24</v>
      </c>
      <c r="J8" s="6" t="s">
        <v>25</v>
      </c>
      <c r="K8" s="6" t="s">
        <v>24</v>
      </c>
      <c r="L8" s="7" t="s">
        <v>26</v>
      </c>
      <c r="M8" s="75"/>
      <c r="N8" s="75"/>
      <c r="O8" s="75"/>
      <c r="P8" s="75"/>
      <c r="Q8" s="75"/>
      <c r="R8" s="6" t="s">
        <v>32</v>
      </c>
      <c r="S8" s="7" t="s">
        <v>33</v>
      </c>
      <c r="T8" s="6" t="s">
        <v>32</v>
      </c>
      <c r="U8" s="7" t="s">
        <v>33</v>
      </c>
      <c r="V8" s="75"/>
      <c r="W8" s="75"/>
      <c r="X8" s="75"/>
      <c r="Y8" s="75"/>
      <c r="Z8" s="5"/>
      <c r="AA8" s="5"/>
      <c r="AB8" s="5"/>
      <c r="AC8" s="5"/>
    </row>
    <row r="9" spans="1:29" s="35" customFormat="1" ht="126" customHeight="1" x14ac:dyDescent="0.2">
      <c r="A9" s="49" t="s">
        <v>7</v>
      </c>
      <c r="B9" s="94" t="s">
        <v>95</v>
      </c>
      <c r="C9" s="95" t="s">
        <v>17</v>
      </c>
      <c r="D9" s="96" t="s">
        <v>15</v>
      </c>
      <c r="E9" s="96" t="s">
        <v>40</v>
      </c>
      <c r="F9" s="96" t="s">
        <v>16</v>
      </c>
      <c r="G9" s="97" t="s">
        <v>65</v>
      </c>
      <c r="H9" s="107" t="s">
        <v>9</v>
      </c>
      <c r="I9" s="119" t="s">
        <v>10</v>
      </c>
      <c r="J9" s="120" t="s">
        <v>12</v>
      </c>
      <c r="K9" s="49" t="s">
        <v>10</v>
      </c>
      <c r="L9" s="121" t="s">
        <v>96</v>
      </c>
      <c r="M9" s="122">
        <v>45992</v>
      </c>
      <c r="N9" s="123">
        <v>46021</v>
      </c>
      <c r="O9" s="50"/>
      <c r="P9" s="50"/>
      <c r="Q9" s="50"/>
      <c r="R9" s="49">
        <v>18</v>
      </c>
      <c r="S9" s="51">
        <v>170.12</v>
      </c>
      <c r="T9" s="49"/>
      <c r="U9" s="52"/>
      <c r="V9" s="49">
        <v>18</v>
      </c>
      <c r="W9" s="53">
        <f t="shared" ref="W9" si="0">(R9*S9)+(T9*U9)</f>
        <v>3062.16</v>
      </c>
      <c r="X9" s="53">
        <f t="shared" ref="X9" si="1">Q9+W9</f>
        <v>3062.16</v>
      </c>
      <c r="Y9" s="34"/>
      <c r="Z9" s="5"/>
      <c r="AA9" s="5" t="s">
        <v>59</v>
      </c>
      <c r="AB9" s="5"/>
      <c r="AC9" s="5"/>
    </row>
    <row r="10" spans="1:29" ht="137.25" customHeight="1" x14ac:dyDescent="0.2">
      <c r="A10" s="49" t="s">
        <v>7</v>
      </c>
      <c r="B10" s="94" t="s">
        <v>95</v>
      </c>
      <c r="C10" s="95" t="s">
        <v>17</v>
      </c>
      <c r="D10" s="96" t="s">
        <v>13</v>
      </c>
      <c r="E10" s="96" t="s">
        <v>41</v>
      </c>
      <c r="F10" s="96" t="s">
        <v>11</v>
      </c>
      <c r="G10" s="97" t="s">
        <v>65</v>
      </c>
      <c r="H10" s="107" t="s">
        <v>9</v>
      </c>
      <c r="I10" s="119" t="s">
        <v>10</v>
      </c>
      <c r="J10" s="120" t="s">
        <v>12</v>
      </c>
      <c r="K10" s="49" t="s">
        <v>10</v>
      </c>
      <c r="L10" s="124" t="s">
        <v>97</v>
      </c>
      <c r="M10" s="122">
        <v>45992</v>
      </c>
      <c r="N10" s="123">
        <v>46022</v>
      </c>
      <c r="O10" s="50"/>
      <c r="P10" s="50"/>
      <c r="Q10" s="50"/>
      <c r="R10" s="49">
        <v>18</v>
      </c>
      <c r="S10" s="54">
        <v>120</v>
      </c>
      <c r="T10" s="49"/>
      <c r="U10" s="52"/>
      <c r="V10" s="49">
        <v>18</v>
      </c>
      <c r="W10" s="53">
        <f t="shared" ref="W10:W11" si="2">(R10*S10)+(T10*U10)</f>
        <v>2160</v>
      </c>
      <c r="X10" s="53">
        <f t="shared" ref="X10:X11" si="3">Q10+W10</f>
        <v>2160</v>
      </c>
      <c r="Y10" s="18"/>
      <c r="Z10" s="5"/>
      <c r="AA10" s="5"/>
      <c r="AB10" s="5"/>
      <c r="AC10" s="5"/>
    </row>
    <row r="11" spans="1:29" s="62" customFormat="1" ht="137.25" customHeight="1" x14ac:dyDescent="0.2">
      <c r="A11" s="49" t="s">
        <v>7</v>
      </c>
      <c r="B11" s="94" t="s">
        <v>95</v>
      </c>
      <c r="C11" s="95" t="s">
        <v>17</v>
      </c>
      <c r="D11" s="98" t="s">
        <v>63</v>
      </c>
      <c r="E11" s="99" t="s">
        <v>64</v>
      </c>
      <c r="F11" s="100" t="s">
        <v>11</v>
      </c>
      <c r="G11" s="97" t="s">
        <v>65</v>
      </c>
      <c r="H11" s="107" t="s">
        <v>9</v>
      </c>
      <c r="I11" s="119" t="s">
        <v>10</v>
      </c>
      <c r="J11" s="120" t="s">
        <v>99</v>
      </c>
      <c r="K11" s="49" t="s">
        <v>10</v>
      </c>
      <c r="L11" s="102" t="s">
        <v>98</v>
      </c>
      <c r="M11" s="122">
        <v>45992</v>
      </c>
      <c r="N11" s="123">
        <v>46022</v>
      </c>
      <c r="O11" s="50"/>
      <c r="P11" s="50"/>
      <c r="Q11" s="50"/>
      <c r="R11" s="49">
        <v>18</v>
      </c>
      <c r="S11" s="54">
        <v>120</v>
      </c>
      <c r="T11" s="56"/>
      <c r="U11" s="57"/>
      <c r="V11" s="58">
        <v>18</v>
      </c>
      <c r="W11" s="53">
        <f t="shared" si="2"/>
        <v>2160</v>
      </c>
      <c r="X11" s="53">
        <f t="shared" si="3"/>
        <v>2160</v>
      </c>
      <c r="Y11" s="63"/>
      <c r="Z11" s="5"/>
      <c r="AA11" s="5"/>
      <c r="AB11" s="5"/>
      <c r="AC11" s="5"/>
    </row>
    <row r="12" spans="1:29" s="47" customFormat="1" ht="192.75" customHeight="1" x14ac:dyDescent="0.2">
      <c r="A12" s="49" t="s">
        <v>7</v>
      </c>
      <c r="B12" s="94" t="s">
        <v>104</v>
      </c>
      <c r="C12" s="95" t="s">
        <v>117</v>
      </c>
      <c r="D12" s="101" t="s">
        <v>61</v>
      </c>
      <c r="E12" s="96" t="s">
        <v>39</v>
      </c>
      <c r="F12" s="96" t="s">
        <v>14</v>
      </c>
      <c r="G12" s="102" t="s">
        <v>66</v>
      </c>
      <c r="H12" s="107" t="s">
        <v>9</v>
      </c>
      <c r="I12" s="119" t="s">
        <v>10</v>
      </c>
      <c r="J12" s="120" t="s">
        <v>12</v>
      </c>
      <c r="K12" s="119" t="s">
        <v>10</v>
      </c>
      <c r="L12" s="125" t="s">
        <v>109</v>
      </c>
      <c r="M12" s="123">
        <v>45993</v>
      </c>
      <c r="N12" s="123">
        <v>46014</v>
      </c>
      <c r="O12" s="60"/>
      <c r="P12" s="55"/>
      <c r="Q12" s="53"/>
      <c r="R12" s="56">
        <v>19</v>
      </c>
      <c r="S12" s="51">
        <v>170.12</v>
      </c>
      <c r="T12" s="56"/>
      <c r="U12" s="57"/>
      <c r="V12" s="58">
        <v>19</v>
      </c>
      <c r="W12" s="53">
        <f t="shared" ref="W12:W13" si="4">(R12*S12)+(T12*U12)</f>
        <v>3232.28</v>
      </c>
      <c r="X12" s="53">
        <f t="shared" ref="X12:X13" si="5">Q12+W12</f>
        <v>3232.28</v>
      </c>
      <c r="Y12" s="8"/>
      <c r="Z12" s="5"/>
      <c r="AA12" s="5"/>
      <c r="AB12" s="5"/>
      <c r="AC12" s="5"/>
    </row>
    <row r="13" spans="1:29" s="61" customFormat="1" ht="172.5" customHeight="1" x14ac:dyDescent="0.2">
      <c r="A13" s="49" t="s">
        <v>7</v>
      </c>
      <c r="B13" s="94" t="s">
        <v>104</v>
      </c>
      <c r="C13" s="95" t="s">
        <v>118</v>
      </c>
      <c r="D13" s="103" t="s">
        <v>80</v>
      </c>
      <c r="E13" s="104" t="s">
        <v>89</v>
      </c>
      <c r="F13" s="98" t="s">
        <v>81</v>
      </c>
      <c r="G13" s="102" t="s">
        <v>82</v>
      </c>
      <c r="H13" s="107" t="s">
        <v>9</v>
      </c>
      <c r="I13" s="119" t="s">
        <v>10</v>
      </c>
      <c r="J13" s="120" t="s">
        <v>12</v>
      </c>
      <c r="K13" s="119" t="s">
        <v>10</v>
      </c>
      <c r="L13" s="126" t="s">
        <v>83</v>
      </c>
      <c r="M13" s="123">
        <v>46006</v>
      </c>
      <c r="N13" s="123">
        <v>46011</v>
      </c>
      <c r="O13" s="60"/>
      <c r="P13" s="55"/>
      <c r="Q13" s="53"/>
      <c r="R13" s="56">
        <v>5</v>
      </c>
      <c r="S13" s="54">
        <v>120</v>
      </c>
      <c r="T13" s="56"/>
      <c r="U13" s="57"/>
      <c r="V13" s="58">
        <v>5</v>
      </c>
      <c r="W13" s="53">
        <f t="shared" si="4"/>
        <v>600</v>
      </c>
      <c r="X13" s="53">
        <f t="shared" si="5"/>
        <v>600</v>
      </c>
      <c r="Y13" s="8"/>
      <c r="Z13" s="5"/>
      <c r="AA13" s="5"/>
      <c r="AB13" s="5"/>
      <c r="AC13" s="5"/>
    </row>
    <row r="14" spans="1:29" s="61" customFormat="1" ht="93" customHeight="1" x14ac:dyDescent="0.2">
      <c r="A14" s="49" t="s">
        <v>7</v>
      </c>
      <c r="B14" s="94" t="s">
        <v>104</v>
      </c>
      <c r="C14" s="95" t="s">
        <v>119</v>
      </c>
      <c r="D14" s="98" t="s">
        <v>84</v>
      </c>
      <c r="E14" s="104" t="s">
        <v>90</v>
      </c>
      <c r="F14" s="98" t="s">
        <v>85</v>
      </c>
      <c r="G14" s="102" t="s">
        <v>86</v>
      </c>
      <c r="H14" s="107" t="s">
        <v>9</v>
      </c>
      <c r="I14" s="119" t="s">
        <v>10</v>
      </c>
      <c r="J14" s="120" t="s">
        <v>12</v>
      </c>
      <c r="K14" s="119" t="s">
        <v>10</v>
      </c>
      <c r="L14" s="127" t="s">
        <v>87</v>
      </c>
      <c r="M14" s="123">
        <v>45992</v>
      </c>
      <c r="N14" s="123">
        <v>45997</v>
      </c>
      <c r="O14" s="60"/>
      <c r="P14" s="55"/>
      <c r="Q14" s="53"/>
      <c r="R14" s="56">
        <v>5</v>
      </c>
      <c r="S14" s="54">
        <v>120</v>
      </c>
      <c r="T14" s="56"/>
      <c r="U14" s="57"/>
      <c r="V14" s="58">
        <v>5</v>
      </c>
      <c r="W14" s="53">
        <f t="shared" ref="W14" si="6">(R14*S14)+(T14*U14)</f>
        <v>600</v>
      </c>
      <c r="X14" s="53">
        <f t="shared" ref="X14" si="7">Q14+W14</f>
        <v>600</v>
      </c>
      <c r="Y14" s="8"/>
      <c r="Z14" s="5"/>
      <c r="AA14" s="5"/>
      <c r="AB14" s="5"/>
      <c r="AC14" s="5"/>
    </row>
    <row r="15" spans="1:29" s="61" customFormat="1" ht="99.75" customHeight="1" x14ac:dyDescent="0.2">
      <c r="A15" s="49" t="s">
        <v>7</v>
      </c>
      <c r="B15" s="94" t="s">
        <v>104</v>
      </c>
      <c r="C15" s="95" t="s">
        <v>119</v>
      </c>
      <c r="D15" s="105" t="s">
        <v>62</v>
      </c>
      <c r="E15" s="98" t="s">
        <v>53</v>
      </c>
      <c r="F15" s="98" t="s">
        <v>52</v>
      </c>
      <c r="G15" s="106" t="s">
        <v>55</v>
      </c>
      <c r="H15" s="107" t="s">
        <v>9</v>
      </c>
      <c r="I15" s="119" t="s">
        <v>10</v>
      </c>
      <c r="J15" s="120" t="s">
        <v>12</v>
      </c>
      <c r="K15" s="119" t="s">
        <v>10</v>
      </c>
      <c r="L15" s="127" t="s">
        <v>88</v>
      </c>
      <c r="M15" s="123">
        <v>45992</v>
      </c>
      <c r="N15" s="123">
        <v>46004</v>
      </c>
      <c r="O15" s="60"/>
      <c r="P15" s="55"/>
      <c r="Q15" s="53"/>
      <c r="R15" s="56">
        <v>9</v>
      </c>
      <c r="S15" s="54">
        <v>120</v>
      </c>
      <c r="T15" s="56"/>
      <c r="U15" s="57"/>
      <c r="V15" s="58">
        <v>9</v>
      </c>
      <c r="W15" s="53">
        <f t="shared" ref="W15" si="8">(R15*S15)+(T15*U15)</f>
        <v>1080</v>
      </c>
      <c r="X15" s="53">
        <f t="shared" ref="X15" si="9">Q15+W15</f>
        <v>1080</v>
      </c>
      <c r="Y15" s="8"/>
      <c r="Z15" s="5"/>
      <c r="AA15" s="5"/>
      <c r="AB15" s="5"/>
      <c r="AC15" s="5"/>
    </row>
    <row r="16" spans="1:29" s="65" customFormat="1" ht="99.75" customHeight="1" x14ac:dyDescent="0.2">
      <c r="A16" s="49" t="s">
        <v>7</v>
      </c>
      <c r="B16" s="94" t="s">
        <v>104</v>
      </c>
      <c r="C16" s="95" t="s">
        <v>119</v>
      </c>
      <c r="D16" s="98" t="s">
        <v>120</v>
      </c>
      <c r="E16" s="107" t="s">
        <v>129</v>
      </c>
      <c r="F16" s="105" t="s">
        <v>121</v>
      </c>
      <c r="G16" s="106" t="s">
        <v>122</v>
      </c>
      <c r="H16" s="107" t="s">
        <v>9</v>
      </c>
      <c r="I16" s="119" t="s">
        <v>10</v>
      </c>
      <c r="J16" s="120" t="s">
        <v>124</v>
      </c>
      <c r="K16" s="119" t="s">
        <v>10</v>
      </c>
      <c r="L16" s="128" t="s">
        <v>123</v>
      </c>
      <c r="M16" s="123">
        <v>45995</v>
      </c>
      <c r="N16" s="123">
        <v>46011</v>
      </c>
      <c r="O16" s="60"/>
      <c r="P16" s="55"/>
      <c r="Q16" s="53"/>
      <c r="R16" s="56">
        <v>16</v>
      </c>
      <c r="S16" s="54">
        <v>120</v>
      </c>
      <c r="T16" s="56"/>
      <c r="U16" s="57"/>
      <c r="V16" s="58">
        <v>16</v>
      </c>
      <c r="W16" s="53">
        <f t="shared" ref="W16" si="10">(R16*S16)+(T16*U16)</f>
        <v>1920</v>
      </c>
      <c r="X16" s="53">
        <f t="shared" ref="X16" si="11">Q16+W16</f>
        <v>1920</v>
      </c>
      <c r="Y16" s="8"/>
      <c r="Z16" s="5"/>
      <c r="AA16" s="5"/>
      <c r="AB16" s="5"/>
      <c r="AC16" s="5"/>
    </row>
    <row r="17" spans="1:29" s="65" customFormat="1" ht="99.75" customHeight="1" x14ac:dyDescent="0.2">
      <c r="A17" s="49" t="s">
        <v>7</v>
      </c>
      <c r="B17" s="94" t="s">
        <v>104</v>
      </c>
      <c r="C17" s="95" t="s">
        <v>119</v>
      </c>
      <c r="D17" s="108" t="s">
        <v>125</v>
      </c>
      <c r="E17" s="107" t="s">
        <v>130</v>
      </c>
      <c r="F17" s="108" t="s">
        <v>126</v>
      </c>
      <c r="G17" s="109" t="s">
        <v>127</v>
      </c>
      <c r="H17" s="107" t="s">
        <v>9</v>
      </c>
      <c r="I17" s="119" t="s">
        <v>10</v>
      </c>
      <c r="J17" s="120" t="s">
        <v>12</v>
      </c>
      <c r="K17" s="119" t="s">
        <v>10</v>
      </c>
      <c r="L17" s="128" t="s">
        <v>128</v>
      </c>
      <c r="M17" s="123">
        <v>46006</v>
      </c>
      <c r="N17" s="123">
        <v>46011</v>
      </c>
      <c r="O17" s="60"/>
      <c r="P17" s="55"/>
      <c r="Q17" s="53"/>
      <c r="R17" s="56">
        <v>5</v>
      </c>
      <c r="S17" s="54">
        <v>120</v>
      </c>
      <c r="T17" s="56"/>
      <c r="U17" s="57"/>
      <c r="V17" s="58">
        <v>5</v>
      </c>
      <c r="W17" s="53">
        <f t="shared" ref="W17" si="12">(R17*S17)+(T17*U17)</f>
        <v>600</v>
      </c>
      <c r="X17" s="53">
        <f t="shared" ref="X17" si="13">Q17+W17</f>
        <v>600</v>
      </c>
      <c r="Y17" s="8"/>
      <c r="Z17" s="5"/>
      <c r="AA17" s="5"/>
      <c r="AB17" s="5"/>
      <c r="AC17" s="5"/>
    </row>
    <row r="18" spans="1:29" s="59" customFormat="1" ht="78.75" customHeight="1" x14ac:dyDescent="0.2">
      <c r="A18" s="49" t="s">
        <v>7</v>
      </c>
      <c r="B18" s="94" t="s">
        <v>105</v>
      </c>
      <c r="C18" s="95" t="s">
        <v>118</v>
      </c>
      <c r="D18" s="98" t="s">
        <v>75</v>
      </c>
      <c r="E18" s="110" t="s">
        <v>77</v>
      </c>
      <c r="F18" s="111" t="s">
        <v>76</v>
      </c>
      <c r="G18" s="112" t="s">
        <v>131</v>
      </c>
      <c r="H18" s="107" t="s">
        <v>9</v>
      </c>
      <c r="I18" s="119" t="s">
        <v>10</v>
      </c>
      <c r="J18" s="120" t="s">
        <v>12</v>
      </c>
      <c r="K18" s="49" t="s">
        <v>10</v>
      </c>
      <c r="L18" s="129" t="s">
        <v>132</v>
      </c>
      <c r="M18" s="123">
        <v>45993</v>
      </c>
      <c r="N18" s="123">
        <v>46011</v>
      </c>
      <c r="O18" s="60"/>
      <c r="P18" s="55"/>
      <c r="Q18" s="53"/>
      <c r="R18" s="56">
        <v>9</v>
      </c>
      <c r="S18" s="54">
        <v>241.86</v>
      </c>
      <c r="T18" s="56"/>
      <c r="U18" s="54"/>
      <c r="V18" s="58">
        <v>9</v>
      </c>
      <c r="W18" s="53">
        <f t="shared" ref="W18" si="14">(R18*S18)+(T18*U18)</f>
        <v>2176.7400000000002</v>
      </c>
      <c r="X18" s="53">
        <f t="shared" ref="X18" si="15">Q18+W18</f>
        <v>2176.7400000000002</v>
      </c>
      <c r="Y18" s="8"/>
      <c r="Z18" s="5"/>
      <c r="AA18" s="5"/>
      <c r="AB18" s="5"/>
      <c r="AC18" s="5"/>
    </row>
    <row r="19" spans="1:29" s="36" customFormat="1" ht="142.5" customHeight="1" x14ac:dyDescent="0.2">
      <c r="A19" s="49" t="s">
        <v>7</v>
      </c>
      <c r="B19" s="94" t="s">
        <v>105</v>
      </c>
      <c r="C19" s="95" t="s">
        <v>138</v>
      </c>
      <c r="D19" s="98" t="s">
        <v>106</v>
      </c>
      <c r="E19" s="113" t="s">
        <v>107</v>
      </c>
      <c r="F19" s="114" t="s">
        <v>108</v>
      </c>
      <c r="G19" s="102" t="s">
        <v>72</v>
      </c>
      <c r="H19" s="107" t="s">
        <v>9</v>
      </c>
      <c r="I19" s="119" t="s">
        <v>10</v>
      </c>
      <c r="J19" s="120" t="s">
        <v>139</v>
      </c>
      <c r="K19" s="49" t="s">
        <v>10</v>
      </c>
      <c r="L19" s="109" t="s">
        <v>140</v>
      </c>
      <c r="M19" s="123">
        <v>45992</v>
      </c>
      <c r="N19" s="123">
        <v>46011</v>
      </c>
      <c r="O19" s="55"/>
      <c r="P19" s="55"/>
      <c r="Q19" s="53"/>
      <c r="R19" s="56">
        <v>10</v>
      </c>
      <c r="S19" s="54">
        <v>120</v>
      </c>
      <c r="T19" s="56"/>
      <c r="U19" s="54"/>
      <c r="V19" s="58">
        <v>10</v>
      </c>
      <c r="W19" s="53">
        <f t="shared" ref="W19" si="16">(R19*S19)+(T19*U19)</f>
        <v>1200</v>
      </c>
      <c r="X19" s="53">
        <f t="shared" ref="X19" si="17">Q19+W19</f>
        <v>1200</v>
      </c>
      <c r="Y19" s="8"/>
      <c r="Z19" s="5"/>
      <c r="AA19" s="5"/>
      <c r="AB19" s="5"/>
      <c r="AC19" s="5"/>
    </row>
    <row r="20" spans="1:29" s="61" customFormat="1" ht="111.75" customHeight="1" x14ac:dyDescent="0.2">
      <c r="A20" s="49" t="s">
        <v>7</v>
      </c>
      <c r="B20" s="94" t="s">
        <v>105</v>
      </c>
      <c r="C20" s="95" t="s">
        <v>135</v>
      </c>
      <c r="D20" s="98" t="s">
        <v>68</v>
      </c>
      <c r="E20" s="110" t="s">
        <v>73</v>
      </c>
      <c r="F20" s="115" t="s">
        <v>70</v>
      </c>
      <c r="G20" s="106" t="s">
        <v>69</v>
      </c>
      <c r="H20" s="107" t="s">
        <v>9</v>
      </c>
      <c r="I20" s="119" t="s">
        <v>10</v>
      </c>
      <c r="J20" s="120" t="s">
        <v>12</v>
      </c>
      <c r="K20" s="49" t="s">
        <v>10</v>
      </c>
      <c r="L20" s="109" t="s">
        <v>133</v>
      </c>
      <c r="M20" s="123">
        <v>45992</v>
      </c>
      <c r="N20" s="123">
        <v>46004</v>
      </c>
      <c r="O20" s="64"/>
      <c r="P20" s="64"/>
      <c r="Q20" s="53"/>
      <c r="R20" s="56">
        <v>12</v>
      </c>
      <c r="S20" s="54">
        <v>120</v>
      </c>
      <c r="T20" s="56"/>
      <c r="U20" s="54"/>
      <c r="V20" s="58">
        <v>12</v>
      </c>
      <c r="W20" s="53">
        <f t="shared" ref="W20" si="18">(R20*S20)+(T20*U20)</f>
        <v>1440</v>
      </c>
      <c r="X20" s="53">
        <f t="shared" ref="X20" si="19">Q20+W20</f>
        <v>1440</v>
      </c>
      <c r="Y20" s="8"/>
      <c r="Z20" s="5"/>
      <c r="AA20" s="5"/>
      <c r="AB20" s="5"/>
      <c r="AC20" s="5"/>
    </row>
    <row r="21" spans="1:29" s="61" customFormat="1" ht="139.5" customHeight="1" x14ac:dyDescent="0.2">
      <c r="A21" s="49" t="s">
        <v>7</v>
      </c>
      <c r="B21" s="94" t="s">
        <v>105</v>
      </c>
      <c r="C21" s="95" t="s">
        <v>134</v>
      </c>
      <c r="D21" s="98" t="s">
        <v>71</v>
      </c>
      <c r="E21" s="110" t="s">
        <v>74</v>
      </c>
      <c r="F21" s="115" t="s">
        <v>67</v>
      </c>
      <c r="G21" s="102" t="s">
        <v>72</v>
      </c>
      <c r="H21" s="107" t="s">
        <v>9</v>
      </c>
      <c r="I21" s="119" t="s">
        <v>10</v>
      </c>
      <c r="J21" s="120" t="s">
        <v>12</v>
      </c>
      <c r="K21" s="49" t="s">
        <v>10</v>
      </c>
      <c r="L21" s="109" t="s">
        <v>133</v>
      </c>
      <c r="M21" s="123">
        <v>45992</v>
      </c>
      <c r="N21" s="123">
        <v>46004</v>
      </c>
      <c r="O21" s="64"/>
      <c r="P21" s="64"/>
      <c r="Q21" s="53"/>
      <c r="R21" s="56">
        <v>12</v>
      </c>
      <c r="S21" s="54">
        <v>120</v>
      </c>
      <c r="T21" s="56"/>
      <c r="U21" s="54"/>
      <c r="V21" s="58">
        <v>12</v>
      </c>
      <c r="W21" s="53">
        <f t="shared" ref="W21" si="20">(R21*S21)+(T21*U21)</f>
        <v>1440</v>
      </c>
      <c r="X21" s="53">
        <f t="shared" ref="X21" si="21">Q21+W21</f>
        <v>1440</v>
      </c>
      <c r="Y21" s="8"/>
      <c r="Z21" s="5"/>
      <c r="AA21" s="5"/>
      <c r="AB21" s="5"/>
      <c r="AC21" s="5"/>
    </row>
    <row r="22" spans="1:29" s="61" customFormat="1" ht="96.75" customHeight="1" x14ac:dyDescent="0.2">
      <c r="A22" s="49" t="s">
        <v>7</v>
      </c>
      <c r="B22" s="94" t="s">
        <v>105</v>
      </c>
      <c r="C22" s="95" t="s">
        <v>135</v>
      </c>
      <c r="D22" s="108" t="s">
        <v>50</v>
      </c>
      <c r="E22" s="104" t="s">
        <v>54</v>
      </c>
      <c r="F22" s="116" t="s">
        <v>51</v>
      </c>
      <c r="G22" s="106" t="s">
        <v>60</v>
      </c>
      <c r="H22" s="107" t="s">
        <v>9</v>
      </c>
      <c r="I22" s="119" t="s">
        <v>10</v>
      </c>
      <c r="J22" s="120" t="s">
        <v>12</v>
      </c>
      <c r="K22" s="49" t="s">
        <v>10</v>
      </c>
      <c r="L22" s="109" t="s">
        <v>136</v>
      </c>
      <c r="M22" s="123">
        <v>45992</v>
      </c>
      <c r="N22" s="123">
        <v>46002</v>
      </c>
      <c r="O22" s="64"/>
      <c r="P22" s="64"/>
      <c r="Q22" s="53"/>
      <c r="R22" s="56">
        <v>10</v>
      </c>
      <c r="S22" s="54">
        <v>120</v>
      </c>
      <c r="T22" s="56"/>
      <c r="U22" s="54"/>
      <c r="V22" s="58">
        <v>10</v>
      </c>
      <c r="W22" s="53">
        <f t="shared" ref="W22" si="22">(R22*S22)+(T22*U22)</f>
        <v>1200</v>
      </c>
      <c r="X22" s="53">
        <f t="shared" ref="X22" si="23">Q22+W22</f>
        <v>1200</v>
      </c>
      <c r="Y22" s="8"/>
      <c r="Z22" s="5"/>
      <c r="AA22" s="5"/>
      <c r="AB22" s="5"/>
      <c r="AC22" s="5"/>
    </row>
    <row r="23" spans="1:29" s="61" customFormat="1" ht="102.75" customHeight="1" x14ac:dyDescent="0.2">
      <c r="A23" s="49" t="s">
        <v>7</v>
      </c>
      <c r="B23" s="94" t="s">
        <v>105</v>
      </c>
      <c r="C23" s="95" t="s">
        <v>119</v>
      </c>
      <c r="D23" s="100" t="s">
        <v>47</v>
      </c>
      <c r="E23" s="100" t="s">
        <v>49</v>
      </c>
      <c r="F23" s="115" t="s">
        <v>48</v>
      </c>
      <c r="G23" s="106" t="s">
        <v>60</v>
      </c>
      <c r="H23" s="107" t="s">
        <v>9</v>
      </c>
      <c r="I23" s="119" t="s">
        <v>10</v>
      </c>
      <c r="J23" s="120" t="s">
        <v>12</v>
      </c>
      <c r="K23" s="49" t="s">
        <v>10</v>
      </c>
      <c r="L23" s="109" t="s">
        <v>137</v>
      </c>
      <c r="M23" s="123">
        <v>45992</v>
      </c>
      <c r="N23" s="123">
        <v>46007</v>
      </c>
      <c r="O23" s="64"/>
      <c r="P23" s="64"/>
      <c r="Q23" s="53"/>
      <c r="R23" s="56">
        <v>15</v>
      </c>
      <c r="S23" s="54">
        <v>120</v>
      </c>
      <c r="T23" s="56"/>
      <c r="U23" s="54"/>
      <c r="V23" s="58">
        <v>15</v>
      </c>
      <c r="W23" s="53">
        <f t="shared" ref="W23" si="24">(R23*S23)+(T23*U23)</f>
        <v>1800</v>
      </c>
      <c r="X23" s="53">
        <f t="shared" ref="X23" si="25">Q23+W23</f>
        <v>1800</v>
      </c>
      <c r="Y23" s="8"/>
      <c r="Z23" s="5"/>
      <c r="AA23" s="5"/>
      <c r="AB23" s="5"/>
      <c r="AC23" s="5"/>
    </row>
    <row r="24" spans="1:29" s="45" customFormat="1" ht="99.75" customHeight="1" x14ac:dyDescent="0.2">
      <c r="A24" s="49" t="s">
        <v>7</v>
      </c>
      <c r="B24" s="94" t="s">
        <v>100</v>
      </c>
      <c r="C24" s="95" t="s">
        <v>112</v>
      </c>
      <c r="D24" s="115" t="s">
        <v>43</v>
      </c>
      <c r="E24" s="113" t="s">
        <v>42</v>
      </c>
      <c r="F24" s="100" t="s">
        <v>11</v>
      </c>
      <c r="G24" s="109" t="s">
        <v>110</v>
      </c>
      <c r="H24" s="107" t="s">
        <v>9</v>
      </c>
      <c r="I24" s="119" t="s">
        <v>10</v>
      </c>
      <c r="J24" s="120" t="s">
        <v>12</v>
      </c>
      <c r="K24" s="49" t="s">
        <v>10</v>
      </c>
      <c r="L24" s="102" t="s">
        <v>111</v>
      </c>
      <c r="M24" s="123">
        <v>45992</v>
      </c>
      <c r="N24" s="123">
        <v>46009</v>
      </c>
      <c r="O24" s="64"/>
      <c r="P24" s="64"/>
      <c r="Q24" s="53"/>
      <c r="R24" s="56">
        <v>9</v>
      </c>
      <c r="S24" s="54">
        <v>120</v>
      </c>
      <c r="T24" s="56">
        <v>2</v>
      </c>
      <c r="U24" s="54">
        <v>55</v>
      </c>
      <c r="V24" s="56">
        <v>11</v>
      </c>
      <c r="W24" s="53">
        <f t="shared" ref="W24" si="26">(R24*S24)+(T24*U24)</f>
        <v>1190</v>
      </c>
      <c r="X24" s="53">
        <f t="shared" ref="X24" si="27">Q24+W24</f>
        <v>1190</v>
      </c>
      <c r="Y24" s="8"/>
      <c r="Z24" s="5"/>
      <c r="AA24" s="5"/>
      <c r="AB24" s="5"/>
      <c r="AC24" s="5"/>
    </row>
    <row r="25" spans="1:29" s="62" customFormat="1" ht="99.75" customHeight="1" x14ac:dyDescent="0.2">
      <c r="A25" s="49" t="s">
        <v>7</v>
      </c>
      <c r="B25" s="94" t="s">
        <v>100</v>
      </c>
      <c r="C25" s="95" t="s">
        <v>112</v>
      </c>
      <c r="D25" s="108" t="s">
        <v>101</v>
      </c>
      <c r="E25" s="99" t="s">
        <v>103</v>
      </c>
      <c r="F25" s="108" t="s">
        <v>102</v>
      </c>
      <c r="G25" s="109" t="s">
        <v>113</v>
      </c>
      <c r="H25" s="107" t="s">
        <v>9</v>
      </c>
      <c r="I25" s="119" t="s">
        <v>10</v>
      </c>
      <c r="J25" s="120" t="s">
        <v>12</v>
      </c>
      <c r="K25" s="49" t="s">
        <v>10</v>
      </c>
      <c r="L25" s="102" t="s">
        <v>114</v>
      </c>
      <c r="M25" s="123">
        <v>46003</v>
      </c>
      <c r="N25" s="123">
        <v>46009</v>
      </c>
      <c r="O25" s="64"/>
      <c r="P25" s="64"/>
      <c r="Q25" s="53"/>
      <c r="R25" s="56"/>
      <c r="S25" s="54"/>
      <c r="T25" s="56">
        <v>2</v>
      </c>
      <c r="U25" s="54">
        <v>55</v>
      </c>
      <c r="V25" s="56">
        <v>2</v>
      </c>
      <c r="W25" s="53">
        <f t="shared" ref="W25" si="28">(R25*S25)+(T25*U25)</f>
        <v>110</v>
      </c>
      <c r="X25" s="53">
        <f t="shared" ref="X25" si="29">Q25+W25</f>
        <v>110</v>
      </c>
      <c r="Y25" s="8"/>
      <c r="Z25" s="5"/>
      <c r="AA25" s="5"/>
      <c r="AB25" s="5"/>
      <c r="AC25" s="5"/>
    </row>
    <row r="26" spans="1:29" s="62" customFormat="1" ht="99.75" customHeight="1" x14ac:dyDescent="0.2">
      <c r="A26" s="49" t="s">
        <v>7</v>
      </c>
      <c r="B26" s="94" t="s">
        <v>100</v>
      </c>
      <c r="C26" s="95" t="s">
        <v>112</v>
      </c>
      <c r="D26" s="117" t="s">
        <v>45</v>
      </c>
      <c r="E26" s="113" t="s">
        <v>46</v>
      </c>
      <c r="F26" s="117" t="s">
        <v>44</v>
      </c>
      <c r="G26" s="109" t="s">
        <v>110</v>
      </c>
      <c r="H26" s="107" t="s">
        <v>9</v>
      </c>
      <c r="I26" s="119" t="s">
        <v>10</v>
      </c>
      <c r="J26" s="120" t="s">
        <v>12</v>
      </c>
      <c r="K26" s="49" t="s">
        <v>10</v>
      </c>
      <c r="L26" s="102" t="s">
        <v>111</v>
      </c>
      <c r="M26" s="123">
        <v>45992</v>
      </c>
      <c r="N26" s="123">
        <v>46009</v>
      </c>
      <c r="O26" s="64"/>
      <c r="P26" s="64"/>
      <c r="Q26" s="53"/>
      <c r="R26" s="56">
        <v>9</v>
      </c>
      <c r="S26" s="54">
        <v>170.12</v>
      </c>
      <c r="T26" s="56">
        <v>2</v>
      </c>
      <c r="U26" s="54">
        <v>57</v>
      </c>
      <c r="V26" s="58">
        <v>11</v>
      </c>
      <c r="W26" s="53">
        <f t="shared" ref="W26" si="30">(R26*S26)+(T26*U26)</f>
        <v>1645.08</v>
      </c>
      <c r="X26" s="53">
        <f t="shared" ref="X26" si="31">Q26+W26</f>
        <v>1645.08</v>
      </c>
      <c r="Y26" s="8"/>
      <c r="Z26" s="5"/>
      <c r="AA26" s="5"/>
      <c r="AB26" s="5"/>
      <c r="AC26" s="5"/>
    </row>
    <row r="27" spans="1:29" s="46" customFormat="1" ht="88.5" customHeight="1" x14ac:dyDescent="0.2">
      <c r="A27" s="49" t="s">
        <v>7</v>
      </c>
      <c r="B27" s="94" t="s">
        <v>100</v>
      </c>
      <c r="C27" s="95" t="s">
        <v>112</v>
      </c>
      <c r="D27" s="100" t="s">
        <v>56</v>
      </c>
      <c r="E27" s="99" t="s">
        <v>58</v>
      </c>
      <c r="F27" s="118" t="s">
        <v>57</v>
      </c>
      <c r="G27" s="109" t="s">
        <v>110</v>
      </c>
      <c r="H27" s="107" t="s">
        <v>9</v>
      </c>
      <c r="I27" s="119" t="s">
        <v>10</v>
      </c>
      <c r="J27" s="120" t="s">
        <v>12</v>
      </c>
      <c r="K27" s="49" t="s">
        <v>10</v>
      </c>
      <c r="L27" s="102" t="s">
        <v>111</v>
      </c>
      <c r="M27" s="123">
        <v>45992</v>
      </c>
      <c r="N27" s="123">
        <v>46009</v>
      </c>
      <c r="O27" s="64"/>
      <c r="P27" s="64"/>
      <c r="Q27" s="53"/>
      <c r="R27" s="56">
        <v>9</v>
      </c>
      <c r="S27" s="54">
        <v>120</v>
      </c>
      <c r="T27" s="56">
        <v>2</v>
      </c>
      <c r="U27" s="54">
        <v>55</v>
      </c>
      <c r="V27" s="56">
        <v>11</v>
      </c>
      <c r="W27" s="53">
        <f t="shared" ref="W27:W28" si="32">(R27*S27)+(T27*U27)</f>
        <v>1190</v>
      </c>
      <c r="X27" s="53">
        <f t="shared" ref="X27:X28" si="33">Q27+W27</f>
        <v>1190</v>
      </c>
      <c r="Y27" s="8"/>
      <c r="Z27" s="5"/>
      <c r="AA27" s="5"/>
      <c r="AB27" s="5"/>
      <c r="AC27" s="5"/>
    </row>
    <row r="28" spans="1:29" s="66" customFormat="1" ht="88.5" customHeight="1" x14ac:dyDescent="0.2">
      <c r="A28" s="49" t="s">
        <v>7</v>
      </c>
      <c r="B28" s="94" t="s">
        <v>100</v>
      </c>
      <c r="C28" s="95" t="s">
        <v>112</v>
      </c>
      <c r="D28" s="98" t="s">
        <v>63</v>
      </c>
      <c r="E28" s="99" t="s">
        <v>64</v>
      </c>
      <c r="F28" s="100" t="s">
        <v>11</v>
      </c>
      <c r="G28" s="109" t="s">
        <v>115</v>
      </c>
      <c r="H28" s="107" t="s">
        <v>9</v>
      </c>
      <c r="I28" s="119" t="s">
        <v>10</v>
      </c>
      <c r="J28" s="120" t="s">
        <v>12</v>
      </c>
      <c r="K28" s="49" t="s">
        <v>10</v>
      </c>
      <c r="L28" s="102" t="s">
        <v>116</v>
      </c>
      <c r="M28" s="123">
        <v>45999</v>
      </c>
      <c r="N28" s="123">
        <v>46003</v>
      </c>
      <c r="O28" s="64"/>
      <c r="P28" s="64"/>
      <c r="Q28" s="53"/>
      <c r="R28" s="56">
        <v>3</v>
      </c>
      <c r="S28" s="54">
        <v>120</v>
      </c>
      <c r="T28" s="56">
        <v>1</v>
      </c>
      <c r="U28" s="54">
        <v>55</v>
      </c>
      <c r="V28" s="58">
        <v>4</v>
      </c>
      <c r="W28" s="53">
        <f t="shared" si="32"/>
        <v>415</v>
      </c>
      <c r="X28" s="53">
        <f t="shared" si="33"/>
        <v>415</v>
      </c>
      <c r="Y28" s="8"/>
      <c r="Z28" s="5"/>
      <c r="AA28" s="5"/>
      <c r="AB28" s="5"/>
      <c r="AC28" s="5"/>
    </row>
    <row r="29" spans="1:29" s="48" customFormat="1" ht="103.5" customHeight="1" x14ac:dyDescent="0.2">
      <c r="A29" s="49" t="s">
        <v>7</v>
      </c>
      <c r="B29" s="94" t="s">
        <v>141</v>
      </c>
      <c r="C29" s="95" t="s">
        <v>142</v>
      </c>
      <c r="D29" s="98" t="s">
        <v>143</v>
      </c>
      <c r="E29" s="99" t="s">
        <v>147</v>
      </c>
      <c r="F29" s="105" t="s">
        <v>144</v>
      </c>
      <c r="G29" s="106" t="s">
        <v>145</v>
      </c>
      <c r="H29" s="107" t="s">
        <v>9</v>
      </c>
      <c r="I29" s="119" t="s">
        <v>10</v>
      </c>
      <c r="J29" s="120" t="s">
        <v>12</v>
      </c>
      <c r="K29" s="49" t="s">
        <v>10</v>
      </c>
      <c r="L29" s="102" t="s">
        <v>146</v>
      </c>
      <c r="M29" s="123">
        <v>45992</v>
      </c>
      <c r="N29" s="123">
        <v>46011</v>
      </c>
      <c r="O29" s="64"/>
      <c r="P29" s="64"/>
      <c r="Q29" s="53"/>
      <c r="R29" s="56">
        <v>15</v>
      </c>
      <c r="S29" s="67">
        <v>170.12</v>
      </c>
      <c r="T29" s="56"/>
      <c r="U29" s="54"/>
      <c r="V29" s="58">
        <v>15</v>
      </c>
      <c r="W29" s="53">
        <f t="shared" ref="W29" si="34">(R29*S29)+(T29*U29)</f>
        <v>2551.8000000000002</v>
      </c>
      <c r="X29" s="53">
        <f t="shared" ref="X29" si="35">Q29+W29</f>
        <v>2551.8000000000002</v>
      </c>
      <c r="Y29" s="8"/>
      <c r="Z29" s="5"/>
      <c r="AA29" s="5"/>
      <c r="AB29" s="5"/>
      <c r="AC29" s="5"/>
    </row>
    <row r="30" spans="1:29" s="36" customFormat="1" ht="96" customHeight="1" x14ac:dyDescent="0.2">
      <c r="A30" s="20"/>
      <c r="B30" s="37"/>
      <c r="C30" s="38"/>
      <c r="D30" s="39"/>
      <c r="E30" s="39"/>
      <c r="F30" s="39"/>
      <c r="G30" s="40"/>
      <c r="H30" s="41"/>
      <c r="I30" s="41"/>
      <c r="J30" s="42"/>
      <c r="K30" s="41"/>
      <c r="L30" s="43"/>
      <c r="M30" s="44"/>
      <c r="N30" s="44"/>
      <c r="O30" s="26"/>
      <c r="P30" s="27"/>
      <c r="Q30" s="28"/>
      <c r="R30" s="21"/>
      <c r="S30" s="29"/>
      <c r="T30" s="30"/>
      <c r="U30" s="31"/>
      <c r="V30" s="32"/>
      <c r="W30" s="28"/>
      <c r="X30" s="28"/>
      <c r="Y30" s="33"/>
      <c r="Z30" s="5"/>
      <c r="AA30" s="5"/>
      <c r="AB30" s="5"/>
      <c r="AC30" s="5"/>
    </row>
    <row r="31" spans="1:29" s="19" customFormat="1" ht="87" customHeight="1" x14ac:dyDescent="0.2">
      <c r="A31" s="20"/>
      <c r="B31" s="20"/>
      <c r="C31" s="21"/>
      <c r="D31" s="22"/>
      <c r="E31" s="22"/>
      <c r="F31" s="22"/>
      <c r="G31" s="23"/>
      <c r="H31" s="20"/>
      <c r="I31" s="20"/>
      <c r="J31" s="24"/>
      <c r="K31" s="20"/>
      <c r="L31" s="23"/>
      <c r="M31" s="25"/>
      <c r="N31" s="25"/>
      <c r="O31" s="26"/>
      <c r="P31" s="27"/>
      <c r="Q31" s="28"/>
      <c r="R31" s="21"/>
      <c r="S31" s="29"/>
      <c r="T31" s="30"/>
      <c r="U31" s="31"/>
      <c r="V31" s="32"/>
      <c r="W31" s="28"/>
      <c r="X31" s="28"/>
      <c r="Y31" s="33"/>
      <c r="Z31" s="5"/>
      <c r="AA31" s="5"/>
      <c r="AB31" s="5"/>
      <c r="AC31" s="5"/>
    </row>
    <row r="32" spans="1:29" s="19" customFormat="1" ht="87" customHeight="1" x14ac:dyDescent="0.2">
      <c r="A32"/>
      <c r="B32" s="20"/>
      <c r="C32" s="21"/>
      <c r="D32" s="22"/>
      <c r="E32" s="22"/>
      <c r="F32" s="22"/>
      <c r="G32" s="23"/>
      <c r="H32" s="20"/>
      <c r="I32" s="20"/>
      <c r="J32" s="24"/>
      <c r="K32" s="20"/>
      <c r="L32" s="23"/>
      <c r="M32" s="25"/>
      <c r="N32" s="25"/>
      <c r="O32" s="26"/>
      <c r="P32" s="27"/>
      <c r="Q32" s="28"/>
      <c r="R32" s="21"/>
      <c r="S32" s="29"/>
      <c r="T32" s="30"/>
      <c r="U32" s="31"/>
      <c r="V32" s="32"/>
      <c r="W32" s="28"/>
      <c r="X32" s="28"/>
      <c r="Y32" s="33"/>
      <c r="Z32" s="5"/>
      <c r="AA32" s="5"/>
      <c r="AB32" s="5"/>
      <c r="AC32" s="5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31">
    <mergeCell ref="A6:C6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A7:A8"/>
    <mergeCell ref="C7:C8"/>
    <mergeCell ref="D7:D8"/>
    <mergeCell ref="E7:E8"/>
    <mergeCell ref="F7:F8"/>
    <mergeCell ref="B7:B8"/>
    <mergeCell ref="D6:F6"/>
    <mergeCell ref="D5:Y5"/>
    <mergeCell ref="V7:V8"/>
    <mergeCell ref="I7:J7"/>
    <mergeCell ref="K7:L7"/>
    <mergeCell ref="T7:U7"/>
    <mergeCell ref="R7:S7"/>
    <mergeCell ref="W7:W8"/>
    <mergeCell ref="Q7:Q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</cp:lastModifiedBy>
  <cp:lastPrinted>2025-04-22T12:50:24Z</cp:lastPrinted>
  <dcterms:created xsi:type="dcterms:W3CDTF">2022-04-28T17:05:05Z</dcterms:created>
  <dcterms:modified xsi:type="dcterms:W3CDTF">2025-12-18T13:18:50Z</dcterms:modified>
</cp:coreProperties>
</file>