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21840" windowHeight="13140" tabRatio="581"/>
  </bookViews>
  <sheets>
    <sheet name="JUNHO 2025" sheetId="1" r:id="rId1"/>
    <sheet name="Planilha1" sheetId="2" r:id="rId2"/>
  </sheets>
  <calcPr calcId="145621"/>
</workbook>
</file>

<file path=xl/calcChain.xml><?xml version="1.0" encoding="utf-8"?>
<calcChain xmlns="http://schemas.openxmlformats.org/spreadsheetml/2006/main">
  <c r="W16" i="1" l="1"/>
  <c r="X16" i="1" s="1"/>
  <c r="W21" i="1" l="1"/>
  <c r="X21" i="1" s="1"/>
  <c r="W22" i="1"/>
  <c r="X22" i="1" s="1"/>
  <c r="W23" i="1"/>
  <c r="X23" i="1" s="1"/>
  <c r="W11" i="1" l="1"/>
  <c r="X11" i="1" s="1"/>
  <c r="W14" i="1" l="1"/>
  <c r="X14" i="1" s="1"/>
  <c r="W13" i="1"/>
  <c r="X13" i="1" s="1"/>
  <c r="W12" i="1"/>
  <c r="X12" i="1" s="1"/>
  <c r="W20" i="1" l="1"/>
  <c r="X20" i="1" s="1"/>
  <c r="W18" i="1" l="1"/>
  <c r="X18" i="1" s="1"/>
  <c r="W15" i="1" l="1"/>
  <c r="X15" i="1" s="1"/>
  <c r="W17" i="1" l="1"/>
  <c r="X17" i="1" s="1"/>
  <c r="W24" i="1" l="1"/>
  <c r="X24" i="1" s="1"/>
  <c r="W19" i="1"/>
  <c r="X19" i="1" s="1"/>
  <c r="W9" i="1" l="1"/>
  <c r="X9" i="1" s="1"/>
  <c r="W10" i="1" l="1"/>
  <c r="X10" i="1" s="1"/>
</calcChain>
</file>

<file path=xl/comments1.xml><?xml version="1.0" encoding="utf-8"?>
<comments xmlns="http://schemas.openxmlformats.org/spreadsheetml/2006/main">
  <authors>
    <author/>
  </authors>
  <commentList>
    <comment ref="X6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DA SOMA DAS PASSAGENS E DIÁRIAS, EM REAIS (R$). </t>
        </r>
      </text>
    </comment>
    <comment ref="Y6" authorId="0">
      <text>
        <r>
          <rPr>
            <sz val="11"/>
            <color rgb="FF000000"/>
            <rFont val="Arial"/>
            <family val="2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B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C7" authorId="0">
      <text>
        <r>
          <rPr>
            <sz val="11"/>
            <color rgb="FF000000"/>
            <rFont val="Arial"/>
            <family val="2"/>
          </rPr>
          <t>SIGLA DA UNIDADE GESTORA EXECUTORA. SEDUC, SCGE, ETC.</t>
        </r>
      </text>
    </comment>
    <comment ref="D7" authorId="0">
      <text>
        <r>
          <rPr>
            <sz val="11"/>
            <color rgb="FF000000"/>
            <rFont val="Arial"/>
            <family val="2"/>
          </rPr>
          <t>NOME COMPLETO SERVIDOR FAVORECIDO DAS DIÁRIAS E PASSAGENS.</t>
        </r>
      </text>
    </comment>
    <comment ref="E7" authorId="0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F7" authorId="0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G7" authorId="0">
      <text>
        <r>
          <rPr>
            <sz val="11"/>
            <color rgb="FF000000"/>
            <rFont val="Arial"/>
            <family val="2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H7" authorId="0">
      <text>
        <r>
          <rPr>
            <sz val="11"/>
            <color rgb="FF000000"/>
            <rFont val="Arial"/>
            <family val="2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M7" authorId="0">
      <text>
        <r>
          <rPr>
            <sz val="11"/>
            <color rgb="FF000000"/>
            <rFont val="Arial"/>
            <family val="2"/>
          </rPr>
          <t>DATA DE PARTIDA DA VIAGEM. 
FORMATO: DD/MM/AAAA.</t>
        </r>
      </text>
    </comment>
    <comment ref="N7" authorId="0">
      <text>
        <r>
          <rPr>
            <sz val="11"/>
            <color rgb="FF000000"/>
            <rFont val="Arial"/>
            <family val="2"/>
          </rPr>
          <t>DATA DE RETORNO DA VIAGEM. 
FORMATO: DD/MM/AAAA.</t>
        </r>
      </text>
    </comment>
    <comment ref="O7" authorId="0">
      <text>
        <r>
          <rPr>
            <sz val="11"/>
            <color rgb="FF000000"/>
            <rFont val="Arial"/>
            <family val="2"/>
          </rPr>
          <t xml:space="preserve">VALOR DA PASSAGEM DE IDA, EM REAIS (R$). </t>
        </r>
      </text>
    </comment>
    <comment ref="P7" authorId="0">
      <text>
        <r>
          <rPr>
            <sz val="11"/>
            <color rgb="FF000000"/>
            <rFont val="Arial"/>
            <family val="2"/>
          </rPr>
          <t xml:space="preserve">VALOR DA PASSAGEM DE VOLTA, EM REAIS (R$). </t>
        </r>
      </text>
    </comment>
    <comment ref="Q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PASSAGENS, EM REAIS (R$). </t>
        </r>
      </text>
    </comment>
    <comment ref="V7" authorId="0">
      <text>
        <r>
          <rPr>
            <sz val="11"/>
            <color rgb="FF000000"/>
            <rFont val="Arial"/>
            <family val="2"/>
          </rPr>
          <t>QUANTIDADE TOTAL DE DIÁRIAS (INTEGRAIS + PARCIAIS).</t>
        </r>
      </text>
    </comment>
    <comment ref="W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DIÁRIAS, EM REAIS (R$). </t>
        </r>
      </text>
    </comment>
    <comment ref="I8" authorId="0">
      <text>
        <r>
          <rPr>
            <sz val="11"/>
            <color rgb="FF000000"/>
            <rFont val="Arial"/>
            <family val="2"/>
          </rPr>
          <t>SIGLA DA UNIDADE DA FEDERAÇÃO DE PARTIDA DA VIAGEM. EX. PE, PB, SP, ETC.</t>
        </r>
      </text>
    </comment>
    <comment ref="J8" authorId="0">
      <text>
        <r>
          <rPr>
            <sz val="11"/>
            <color rgb="FF000000"/>
            <rFont val="Arial"/>
            <family val="2"/>
          </rPr>
          <t>CIDADE DE PARTIDA DA VIAGEM. RECIFE, CARUARU, JOÃO PESSOA, ETC.</t>
        </r>
      </text>
    </comment>
    <comment ref="K8" authorId="0">
      <text>
        <r>
          <rPr>
            <sz val="11"/>
            <color rgb="FF000000"/>
            <rFont val="Arial"/>
            <family val="2"/>
          </rPr>
          <t>SIGLA DA UNIDADE DA FEDERAÇÃO DE DESTINO DA VIAGEM. EX. PE, PB, SP, ETC. DEIXAR O CAMPO EM BRANCO QUANDO O DESTINO FOR O EXTERIOR DO BRASIL.</t>
        </r>
      </text>
    </comment>
    <comment ref="L8" authorId="0">
      <text>
        <r>
          <rPr>
            <sz val="11"/>
            <color rgb="FF000000"/>
            <rFont val="Arial"/>
            <family val="2"/>
          </rPr>
          <t>CIDADE OU PAÍS DE DESTINO DA VIAGEM. QUANDO FOR VIAGEM INTERNACIONAL REGISTRAR A CIDADE E O PAÍS. EX. BUENOS AIRES/ARGENTINA,  SANTIAGO/CHILE, BOGOTÁ/COLÔMBIA, ETC.</t>
        </r>
      </text>
    </comment>
    <comment ref="R8" authorId="0">
      <text>
        <r>
          <rPr>
            <sz val="11"/>
            <color rgb="FF000000"/>
            <rFont val="Arial"/>
            <family val="2"/>
          </rPr>
          <t>QUANTIDADE DE DIÁRIAS INTEGRAIS.</t>
        </r>
      </text>
    </comment>
    <comment ref="S8" authorId="0">
      <text>
        <r>
          <rPr>
            <sz val="11"/>
            <color rgb="FF000000"/>
            <rFont val="Arial"/>
            <family val="2"/>
          </rPr>
          <t xml:space="preserve">VALOR UNITÁRIO DA DIÁRIA INTEGRAL, EM REAIS (R$). </t>
        </r>
      </text>
    </comment>
    <comment ref="T8" authorId="0">
      <text>
        <r>
          <rPr>
            <sz val="11"/>
            <color rgb="FF000000"/>
            <rFont val="Arial"/>
            <family val="2"/>
          </rPr>
          <t>QUANTIDADE DE DIÁRIAS PARCIAIS.</t>
        </r>
      </text>
    </comment>
    <comment ref="U8" authorId="0">
      <text>
        <r>
          <rPr>
            <sz val="11"/>
            <color rgb="FF000000"/>
            <rFont val="Arial"/>
            <family val="2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<sst xmlns="http://schemas.openxmlformats.org/spreadsheetml/2006/main" count="231" uniqueCount="127">
  <si>
    <t>UNIDADE GESTORA</t>
  </si>
  <si>
    <t>SERVIDOR</t>
  </si>
  <si>
    <t>EVENTO</t>
  </si>
  <si>
    <t>PASSAGENS</t>
  </si>
  <si>
    <t>DIÁRIAS</t>
  </si>
  <si>
    <t>ORIGEM</t>
  </si>
  <si>
    <t>DESTINO</t>
  </si>
  <si>
    <t>INTEGRAIS</t>
  </si>
  <si>
    <t>PARCIAIS</t>
  </si>
  <si>
    <t>ITERPE</t>
  </si>
  <si>
    <t xml:space="preserve">NÚMERO DO PROCESSO NO SEI </t>
  </si>
  <si>
    <t>Serviço</t>
  </si>
  <si>
    <t>PE</t>
  </si>
  <si>
    <t>TÉCNICO AGRÍCOLA</t>
  </si>
  <si>
    <t>RECIFE</t>
  </si>
  <si>
    <t>DANILO JOSÉ DA SILVA</t>
  </si>
  <si>
    <t>IVISON DE SOUZA SILVA</t>
  </si>
  <si>
    <t>GERENTE DE AÇÕES FUNDIÁRIAS</t>
  </si>
  <si>
    <t>ANDRÉ ÂNGELO DA SILVA</t>
  </si>
  <si>
    <t>GARANHUNS</t>
  </si>
  <si>
    <t>ANEXO VII - MAPA DE DIÁRIAS E PASSAGENS (ITEM 10.2 DO ANEXO I, DA PORTARIA SCGE No 27/2022)</t>
  </si>
  <si>
    <t xml:space="preserve">                                                                                               ANEXO VII - MAPA DE DIÁRIAS E PASSAGENS (ITEM 10.2 DO ANEXO I, DA PORTARIA SCGE No 27/2022)                                         </t>
  </si>
  <si>
    <t>GERENTE DE CRÉDITO FUNDIÁRIO</t>
  </si>
  <si>
    <t xml:space="preserve">GCF  </t>
  </si>
  <si>
    <t xml:space="preserve">UGC </t>
  </si>
  <si>
    <t xml:space="preserve">UGE </t>
  </si>
  <si>
    <t xml:space="preserve">NOME DO FAVORECIDO </t>
  </si>
  <si>
    <t xml:space="preserve">CARGO/FUNÇÃO </t>
  </si>
  <si>
    <t xml:space="preserve">MOTIVO </t>
  </si>
  <si>
    <t xml:space="preserve">TIPO </t>
  </si>
  <si>
    <t xml:space="preserve">UF </t>
  </si>
  <si>
    <t xml:space="preserve">CIDADE </t>
  </si>
  <si>
    <t xml:space="preserve">CIDADE/PAÍS </t>
  </si>
  <si>
    <t>DATA (IDA)</t>
  </si>
  <si>
    <t>DATA (VOLTA)</t>
  </si>
  <si>
    <t>VALOR (IDA)</t>
  </si>
  <si>
    <t>VALOR (VOLTA)</t>
  </si>
  <si>
    <t>VALOR TOTAL DE PASSAGENS</t>
  </si>
  <si>
    <t>QUANTIDADE</t>
  </si>
  <si>
    <t>VALOR UNITÁRIO</t>
  </si>
  <si>
    <t xml:space="preserve">TOTAL DE DIÁRIAS </t>
  </si>
  <si>
    <t xml:space="preserve">VALOR TOTAL DE DIÁRIAS </t>
  </si>
  <si>
    <t>VALOR TOTAL PASSAGENS + DIÁRIAS</t>
  </si>
  <si>
    <t>OBSERVAÇÕES</t>
  </si>
  <si>
    <t>NÚMERO FUNCIONAL</t>
  </si>
  <si>
    <t>3367541/02</t>
  </si>
  <si>
    <t>1405691/02</t>
  </si>
  <si>
    <t>4057252/01</t>
  </si>
  <si>
    <t>GRA</t>
  </si>
  <si>
    <t>2210487/04</t>
  </si>
  <si>
    <t xml:space="preserve">CLEODON RICARDO DE SOUZA LIMA </t>
  </si>
  <si>
    <t>DIRETOR PRESIDENTE</t>
  </si>
  <si>
    <t>1407813/10</t>
  </si>
  <si>
    <t>CARLOS HUMBERTO DE OLIVEIRA JÚNIOR</t>
  </si>
  <si>
    <t>GERENTE DE REORDENAMENTO AGRÁRIO</t>
  </si>
  <si>
    <t xml:space="preserve">AIRTON LUIS ARRUDA BARBOSA                  </t>
  </si>
  <si>
    <t>3815528/03</t>
  </si>
  <si>
    <t>DANIEL ROGÉRIO DA SILVA</t>
  </si>
  <si>
    <t>ASSESSOR DE MONITORAMENTO DE PROGRAMAS</t>
  </si>
  <si>
    <t>18237320/01</t>
  </si>
  <si>
    <t xml:space="preserve">1- Gerenciar ações in loco da fiscalização de material técnico impresso e digital para Regularização Fundiária;  2 - Organização e Mobilização para entrega de títulos, Reuniões de Planejamento e Capacitação Técnica, Acompanhamento das supervisões de cadastros e geoprocessamento e nivelamento técnico junto as equipes das Unidades Regionais.  3- Coordenação de equipe na elaboração dos Projetos de Parcelamento para novas Colônias Agrícolas (Assentamentos); 4- Articular com os gestores municipais para elevar ao máximo a capacidade operacional da Regularização Fundiária. 5- Monitoramento e Análise Técnico dos Relatórios de Observações de Fiscalização e Execução, Controles Veiculares e abastecimentos, Relatórios de Viagens e Responsável Técnico para aprovação ou rejeição de imóveis no SIGEF/INCRA e posterior autorização de titulação.  </t>
  </si>
  <si>
    <t>CPLAG</t>
  </si>
  <si>
    <t>FLÁVIO ELOIA SALES</t>
  </si>
  <si>
    <t>ASSESSOR INSTITUCIONAL / CHEFE DA UNIDADE REGIONAL DE GARANHUNS</t>
  </si>
  <si>
    <t>ADRIANA BEZERRA SILVA</t>
  </si>
  <si>
    <t>4058100/01</t>
  </si>
  <si>
    <t>ASSISTENTE ADMINITRATIVA</t>
  </si>
  <si>
    <t>EDNALDO VASCONCELOS DA SILVA</t>
  </si>
  <si>
    <t>ENGENHEIRO AGRÔNOMO</t>
  </si>
  <si>
    <t>1712136/05</t>
  </si>
  <si>
    <t>12382329/01</t>
  </si>
  <si>
    <t>1- Avaliação de imóveis aplicação de Metodologia de desenvolvimento a agricultura familiar. Participar do planejamento das ações de Regularização Fundiária, Atualização em campo e no escritório dos cadastros do georreferenciamento dos imóveis rurais. Atualizar o sistema de Acompanhamento e emitir Relatórios de Observação e de Viagem;</t>
  </si>
  <si>
    <t xml:space="preserve"> RONALDO DE HOLANDA NEVES</t>
  </si>
  <si>
    <t>COORDENADOR DE PLANEJAMENTO E GESTÃO</t>
  </si>
  <si>
    <t>MANOEL SARAIVA MARQUES</t>
  </si>
  <si>
    <t>ASSISTENTE TÉCNICO</t>
  </si>
  <si>
    <t>RECIFE / OURICURI / RECIFE</t>
  </si>
  <si>
    <t>18152538/01</t>
  </si>
  <si>
    <t>2187434/02</t>
  </si>
  <si>
    <t>PERÍODO : JUNHO / 2025</t>
  </si>
  <si>
    <t xml:space="preserve">                     PERÍODO : JUNHO / 2025</t>
  </si>
  <si>
    <t>f</t>
  </si>
  <si>
    <t>0031200015.003548/2025-12</t>
  </si>
  <si>
    <t>JOSÉ GÓIS LEITE FIRMINO</t>
  </si>
  <si>
    <t>1393197/04</t>
  </si>
  <si>
    <t>0031200017.001266/2025-61</t>
  </si>
  <si>
    <t>RAQUEL VIEIRA DE OLIVEIRA</t>
  </si>
  <si>
    <t>3693520/02</t>
  </si>
  <si>
    <t>ENGENHEIRA FLORESTAL</t>
  </si>
  <si>
    <t> MAURÍCIO VIANA DA SILVA</t>
  </si>
  <si>
    <t>0031200002.002254/2025-12</t>
  </si>
  <si>
    <t>2198339/02</t>
  </si>
  <si>
    <t>SUPERVISOR DE INFORMÁTICA</t>
  </si>
  <si>
    <t>0031200012.001367/2025-81</t>
  </si>
  <si>
    <t>0031200012.001362/2025-59</t>
  </si>
  <si>
    <t>SUPERVISÃO DE SIB.</t>
  </si>
  <si>
    <t xml:space="preserve">RECIFE / CARUARU / JATAÚBA / TAQUARITINGA DO NORTE / SANTA CRUZ / PESQUEIRA / SERTÂNIA / CUSTÓDIA / RECIFE </t>
  </si>
  <si>
    <t xml:space="preserve">LEVANTAMENTO PRODUTIVO, MUTIRÃO E EMISSÃO DE CAF, E SUPERVISÃO DE SIB. </t>
  </si>
  <si>
    <t xml:space="preserve"> RECIFE / TACAIMBÓ / BELO JARDIM / INAJÁ / SÃO BENEDITO DO SUL / CABO / PESQUEIRA / IBIMIRIM / OURICURI / RECIFE </t>
  </si>
  <si>
    <t>GARANHUNS / INAJÁ / GARANHUNS</t>
  </si>
  <si>
    <t>0031200002.002440/2025-51</t>
  </si>
  <si>
    <t>VISITAÇÃO PARA ACOMPANHAR OBRA QUE ESTÁ SENDO REALIZADA NA UR DE OURICURI, NO PERÍODO DE 25 A 28/06/2025.</t>
  </si>
  <si>
    <t>VIAGEM PARA EFETUAR SERVIÇO TÉCNICO NA ÁREA DE INFORMÁTICA NAS URS DE OURICURI E CARUARU.</t>
  </si>
  <si>
    <t xml:space="preserve"> RECIFE / OURICURI / CARUARU / RECIFE</t>
  </si>
  <si>
    <t>Vistoria técnica sócio-ocupacional para renovação de títulos CDRU.</t>
  </si>
  <si>
    <t>Vistoria técnica sócio-ocupacional para renovação de títulos CDRU.   Reunião com parceleiros e orientação para criação do novo assentamento.</t>
  </si>
  <si>
    <t xml:space="preserve">    RECIFE / GAMELEIRA  / CATENDE / PALMARES / RECIFE</t>
  </si>
  <si>
    <t xml:space="preserve">    RECIFE / GAMELEIRA  / PESQUEIRA / RECIFE</t>
  </si>
  <si>
    <t xml:space="preserve">    RECIFE / GAMELEIRA / RECIFE</t>
  </si>
  <si>
    <t>Recife / Ouricuri / Petrolina / Petrolândia / Caruaru / Afogados da Ingazeira / Itapetim / São José do Egito / Recife</t>
  </si>
  <si>
    <t xml:space="preserve">GERAF                </t>
  </si>
  <si>
    <t xml:space="preserve">1- Organização dos arquivos da Regularização Fundiária, localizados nas Unidades Regionais, padronizando os protocolos;     2- Participa do planejamento das ações de Regularização Fundiária;      3- Acompanhamento junto aos Cartórios de Registro de Imóveis para Discriminatória. </t>
  </si>
  <si>
    <t>Recife / Vicência / Recife</t>
  </si>
  <si>
    <t xml:space="preserve">GERAF                 </t>
  </si>
  <si>
    <t xml:space="preserve">GERAF          </t>
  </si>
  <si>
    <t>Recife / Pesqueira / Ibimirim / Parnamirim / Ouricuri / Recife</t>
  </si>
  <si>
    <t>1.Acompanhar as ações de regularização fundiária e discutir sobre investimentos no assentamento Frescundin, localizado no município de Gameleira-PE.   2.Visita e reunião com os assentados do Assentamento de Timbó, localizado no município de São Benedito do Sul-PE.</t>
  </si>
  <si>
    <t>Recife / Gameleira / São Benedito do Sul / Recife</t>
  </si>
  <si>
    <t xml:space="preserve">GERAF                    </t>
  </si>
  <si>
    <t>1.Participação em solenidades de entrega de títulos na região do Agreste Central nos municípios de Cupira e Panelas.     2.Reuniões de nivelamento com os Prefeitos nos municípios da região da Mata Norte do Estado de Pernambuco (Condado, Vicência e Buenos Aires), para divulgação do Programa Nacional de Crédito Fundiário.</t>
  </si>
  <si>
    <t>Recife / Panelas / Cupira / Condado / Vicência / Buenos Aires / Recife</t>
  </si>
  <si>
    <t xml:space="preserve">GERAF                       </t>
  </si>
  <si>
    <t xml:space="preserve">GERAF                   </t>
  </si>
  <si>
    <t xml:space="preserve">GERAF                     </t>
  </si>
  <si>
    <t>1- Articular com os gestores municipais para elevar ao máximo a capacidade operacional da Regularização Fundiária. Monitoramento e Análise Técnico dos Relatórios de Observações de Fiscalização e Execução, Controles Veiculares e abastecimentos;      2- Coordenação e Monitoramento de ações em Unidades Produtivas na Região;</t>
  </si>
  <si>
    <t>Garanhuns / Jucati / Lajedo / Jupi / Terezinha/ Recife / Garanhuns</t>
  </si>
  <si>
    <t>Recife / Caruaru / Garanhuns / Afogados da Ingazeira / Serra Talhada / Ouricuri / Petrolina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</si>
</sst>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R$&quot;\ #,##0.00;[Red]\-&quot;R$&quot;\ #,##0.00"/>
    <numFmt numFmtId="164" formatCode="[$R$]#,##0.00"/>
    <numFmt numFmtId="165" formatCode="[$R$ -416]#,##0.00"/>
  </numFmts>
  <fonts count="29" x14ac:knownFonts="1">
    <font>
      <sz val="11"/>
      <color rgb="FF000000"/>
      <name val="Arial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Arial"/>
      <family val="2"/>
    </font>
    <font>
      <sz val="16"/>
      <color rgb="FFFFFFFF"/>
      <name val="Calibri"/>
      <family val="2"/>
    </font>
    <font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8"/>
      <color rgb="FFFFFFFF"/>
      <name val="Calibri"/>
      <family val="2"/>
    </font>
    <font>
      <sz val="18"/>
      <name val="Arial"/>
      <family val="2"/>
    </font>
    <font>
      <b/>
      <sz val="14"/>
      <color rgb="FFFF0000"/>
      <name val="Arial"/>
      <family val="2"/>
    </font>
    <font>
      <b/>
      <sz val="20"/>
      <color rgb="FFFFFFFF"/>
      <name val="Calibri"/>
      <family val="2"/>
    </font>
    <font>
      <sz val="12"/>
      <name val="Arial"/>
      <family val="2"/>
    </font>
    <font>
      <b/>
      <sz val="14"/>
      <color rgb="FFFFFFFF"/>
      <name val="Arial"/>
      <family val="2"/>
    </font>
    <font>
      <sz val="14"/>
      <name val="Arial"/>
      <family val="2"/>
    </font>
    <font>
      <b/>
      <sz val="20"/>
      <color theme="0"/>
      <name val="Calibri"/>
      <family val="2"/>
    </font>
    <font>
      <sz val="12"/>
      <name val="Calibri"/>
      <family val="2"/>
    </font>
    <font>
      <sz val="12"/>
      <color theme="1"/>
      <name val="Calibri"/>
      <family val="2"/>
    </font>
    <font>
      <sz val="12"/>
      <color rgb="FFFF0000"/>
      <name val="Calibri"/>
      <family val="2"/>
    </font>
    <font>
      <sz val="10"/>
      <name val="Calibri"/>
      <family val="2"/>
    </font>
    <font>
      <sz val="11"/>
      <name val="Calibri"/>
      <family val="2"/>
    </font>
    <font>
      <sz val="12"/>
      <name val="Calibri"/>
      <family val="2"/>
      <scheme val="major"/>
    </font>
    <font>
      <sz val="1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</fills>
  <borders count="19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126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7" fillId="3" borderId="4" xfId="0" applyFont="1" applyFill="1" applyBorder="1" applyAlignment="1">
      <alignment vertical="center"/>
    </xf>
    <xf numFmtId="0" fontId="9" fillId="0" borderId="0" xfId="0" applyFont="1"/>
    <xf numFmtId="0" fontId="10" fillId="2" borderId="4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 wrapText="1"/>
    </xf>
    <xf numFmtId="165" fontId="0" fillId="5" borderId="5" xfId="0" applyNumberFormat="1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  <xf numFmtId="0" fontId="12" fillId="3" borderId="3" xfId="0" applyFont="1" applyFill="1" applyBorder="1" applyAlignment="1">
      <alignment vertical="center"/>
    </xf>
    <xf numFmtId="0" fontId="1" fillId="0" borderId="0" xfId="0" applyFont="1" applyAlignment="1">
      <alignment horizontal="left" wrapText="1"/>
    </xf>
    <xf numFmtId="0" fontId="2" fillId="2" borderId="1" xfId="0" applyFont="1" applyFill="1" applyBorder="1"/>
    <xf numFmtId="0" fontId="16" fillId="3" borderId="3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7" fillId="2" borderId="1" xfId="0" applyFont="1" applyFill="1" applyBorder="1"/>
    <xf numFmtId="0" fontId="17" fillId="2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vertical="center"/>
    </xf>
    <xf numFmtId="0" fontId="3" fillId="4" borderId="4" xfId="1" applyFont="1" applyFill="1" applyBorder="1" applyAlignment="1">
      <alignment horizontal="center" vertical="center" wrapText="1"/>
    </xf>
    <xf numFmtId="165" fontId="3" fillId="4" borderId="5" xfId="1" applyNumberFormat="1" applyFont="1" applyFill="1" applyBorder="1" applyAlignment="1">
      <alignment horizontal="center" vertical="center" wrapText="1"/>
    </xf>
    <xf numFmtId="165" fontId="3" fillId="4" borderId="5" xfId="0" applyNumberFormat="1" applyFont="1" applyFill="1" applyBorder="1" applyAlignment="1">
      <alignment vertical="center" wrapText="1"/>
    </xf>
    <xf numFmtId="165" fontId="3" fillId="5" borderId="5" xfId="0" applyNumberFormat="1" applyFont="1" applyFill="1" applyBorder="1" applyAlignment="1">
      <alignment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11" xfId="0" applyFont="1" applyBorder="1"/>
    <xf numFmtId="0" fontId="3" fillId="0" borderId="3" xfId="0" applyFont="1" applyBorder="1" applyAlignment="1">
      <alignment horizontal="center" vertical="center"/>
    </xf>
    <xf numFmtId="165" fontId="3" fillId="4" borderId="11" xfId="1" applyNumberFormat="1" applyFont="1" applyFill="1" applyBorder="1" applyAlignment="1">
      <alignment horizontal="center" vertical="center" wrapText="1"/>
    </xf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0" fontId="3" fillId="0" borderId="0" xfId="1" applyFont="1" applyBorder="1" applyAlignment="1">
      <alignment horizontal="center" vertical="center" wrapText="1"/>
    </xf>
    <xf numFmtId="14" fontId="3" fillId="0" borderId="0" xfId="0" applyNumberFormat="1" applyFont="1" applyBorder="1" applyAlignment="1">
      <alignment horizontal="center" vertical="center"/>
    </xf>
    <xf numFmtId="165" fontId="3" fillId="4" borderId="0" xfId="0" applyNumberFormat="1" applyFont="1" applyFill="1" applyBorder="1" applyAlignment="1">
      <alignment vertical="center" wrapText="1"/>
    </xf>
    <xf numFmtId="165" fontId="0" fillId="4" borderId="0" xfId="0" applyNumberFormat="1" applyFill="1" applyBorder="1" applyAlignment="1">
      <alignment vertical="center" wrapText="1"/>
    </xf>
    <xf numFmtId="165" fontId="0" fillId="5" borderId="0" xfId="0" applyNumberFormat="1" applyFill="1" applyBorder="1" applyAlignment="1">
      <alignment vertical="center" wrapText="1"/>
    </xf>
    <xf numFmtId="165" fontId="3" fillId="4" borderId="0" xfId="1" applyNumberFormat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165" fontId="13" fillId="4" borderId="0" xfId="1" applyNumberFormat="1" applyFont="1" applyFill="1" applyBorder="1" applyAlignment="1">
      <alignment vertical="center" wrapText="1"/>
    </xf>
    <xf numFmtId="0" fontId="3" fillId="4" borderId="0" xfId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vertical="center" wrapText="1"/>
    </xf>
    <xf numFmtId="0" fontId="3" fillId="0" borderId="3" xfId="0" applyFont="1" applyBorder="1"/>
    <xf numFmtId="0" fontId="0" fillId="0" borderId="0" xfId="0"/>
    <xf numFmtId="0" fontId="0" fillId="0" borderId="0" xfId="0"/>
    <xf numFmtId="0" fontId="13" fillId="0" borderId="0" xfId="0" applyFont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14" fontId="8" fillId="0" borderId="0" xfId="0" applyNumberFormat="1" applyFont="1" applyBorder="1" applyAlignment="1">
      <alignment horizontal="center" vertical="center"/>
    </xf>
    <xf numFmtId="165" fontId="3" fillId="4" borderId="5" xfId="1" applyNumberFormat="1" applyFont="1" applyFill="1" applyBorder="1" applyAlignment="1">
      <alignment vertical="center" wrapText="1"/>
    </xf>
    <xf numFmtId="8" fontId="22" fillId="0" borderId="13" xfId="0" applyNumberFormat="1" applyFont="1" applyBorder="1" applyAlignment="1">
      <alignment horizontal="center" vertical="center"/>
    </xf>
    <xf numFmtId="165" fontId="3" fillId="4" borderId="11" xfId="0" applyNumberFormat="1" applyFont="1" applyFill="1" applyBorder="1" applyAlignment="1">
      <alignment vertical="center" wrapText="1"/>
    </xf>
    <xf numFmtId="165" fontId="13" fillId="4" borderId="11" xfId="0" applyNumberFormat="1" applyFont="1" applyFill="1" applyBorder="1" applyAlignment="1">
      <alignment vertical="center" wrapText="1"/>
    </xf>
    <xf numFmtId="165" fontId="13" fillId="4" borderId="5" xfId="0" applyNumberFormat="1" applyFont="1" applyFill="1" applyBorder="1" applyAlignment="1">
      <alignment vertical="center" wrapText="1"/>
    </xf>
    <xf numFmtId="165" fontId="13" fillId="5" borderId="5" xfId="0" applyNumberFormat="1" applyFont="1" applyFill="1" applyBorder="1" applyAlignment="1">
      <alignment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" fillId="0" borderId="3" xfId="0" applyFont="1" applyBorder="1"/>
    <xf numFmtId="0" fontId="0" fillId="0" borderId="0" xfId="0"/>
    <xf numFmtId="0" fontId="0" fillId="0" borderId="0" xfId="0"/>
    <xf numFmtId="0" fontId="16" fillId="3" borderId="5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19" fillId="2" borderId="5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20" fillId="0" borderId="2" xfId="0" applyFont="1" applyBorder="1"/>
    <xf numFmtId="0" fontId="10" fillId="2" borderId="6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10" fillId="2" borderId="5" xfId="0" applyFont="1" applyFill="1" applyBorder="1" applyAlignment="1">
      <alignment horizontal="center" vertical="center" wrapText="1"/>
    </xf>
    <xf numFmtId="0" fontId="3" fillId="0" borderId="2" xfId="0" applyFont="1" applyBorder="1"/>
    <xf numFmtId="164" fontId="10" fillId="2" borderId="5" xfId="0" applyNumberFormat="1" applyFont="1" applyFill="1" applyBorder="1" applyAlignment="1">
      <alignment horizontal="center" vertical="center" wrapText="1"/>
    </xf>
    <xf numFmtId="0" fontId="3" fillId="0" borderId="7" xfId="0" applyFont="1" applyBorder="1"/>
    <xf numFmtId="0" fontId="18" fillId="0" borderId="1" xfId="0" applyFont="1" applyBorder="1"/>
    <xf numFmtId="0" fontId="18" fillId="0" borderId="2" xfId="0" applyFont="1" applyBorder="1"/>
    <xf numFmtId="164" fontId="10" fillId="2" borderId="6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0" fillId="0" borderId="0" xfId="0"/>
    <xf numFmtId="0" fontId="14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14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5" fillId="0" borderId="1" xfId="0" applyFont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20" fillId="0" borderId="1" xfId="0" applyFont="1" applyBorder="1"/>
    <xf numFmtId="0" fontId="3" fillId="0" borderId="9" xfId="0" applyFont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5" fillId="0" borderId="10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6" fillId="0" borderId="10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14" fontId="3" fillId="0" borderId="12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</xdr:rowOff>
    </xdr:from>
    <xdr:to>
      <xdr:col>3</xdr:col>
      <xdr:colOff>1666875</xdr:colOff>
      <xdr:row>3</xdr:row>
      <xdr:rowOff>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A660AA79-B565-41D8-9879-44648BA2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"/>
          <a:ext cx="5019675" cy="885824"/>
        </a:xfrm>
        <a:prstGeom prst="rect">
          <a:avLst/>
        </a:prstGeom>
        <a:solidFill>
          <a:srgbClr val="00B0F0"/>
        </a:solidFill>
        <a:ln>
          <a:noFill/>
        </a:ln>
      </xdr:spPr>
    </xdr:pic>
    <xdr:clientData/>
  </xdr:twoCellAnchor>
  <xdr:twoCellAnchor editAs="oneCell">
    <xdr:from>
      <xdr:col>21</xdr:col>
      <xdr:colOff>952501</xdr:colOff>
      <xdr:row>0</xdr:row>
      <xdr:rowOff>1</xdr:rowOff>
    </xdr:from>
    <xdr:to>
      <xdr:col>25</xdr:col>
      <xdr:colOff>9526</xdr:colOff>
      <xdr:row>3</xdr:row>
      <xdr:rowOff>9526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1EE98FFD-A10E-4A72-86AE-D652AA97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8926" y="1"/>
          <a:ext cx="6610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933450</xdr:colOff>
      <xdr:row>0</xdr:row>
      <xdr:rowOff>0</xdr:rowOff>
    </xdr:from>
    <xdr:to>
      <xdr:col>21</xdr:col>
      <xdr:colOff>942052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F3BE9AEB-C9CD-4F1C-B846-FF21F09B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0"/>
          <a:ext cx="5790277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16</xdr:col>
      <xdr:colOff>1018253</xdr:colOff>
      <xdr:row>2</xdr:row>
      <xdr:rowOff>285751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A8CCAB26-D3B5-410D-B799-14EECE4C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1"/>
          <a:ext cx="7276178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1552576</xdr:colOff>
      <xdr:row>0</xdr:row>
      <xdr:rowOff>0</xdr:rowOff>
    </xdr:from>
    <xdr:to>
      <xdr:col>11</xdr:col>
      <xdr:colOff>114300</xdr:colOff>
      <xdr:row>2</xdr:row>
      <xdr:rowOff>285750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FEE82236-63CA-44D0-B331-24B464DB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6" y="0"/>
          <a:ext cx="5457824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1390650</xdr:colOff>
      <xdr:row>0</xdr:row>
      <xdr:rowOff>0</xdr:rowOff>
    </xdr:from>
    <xdr:to>
      <xdr:col>6</xdr:col>
      <xdr:colOff>2295525</xdr:colOff>
      <xdr:row>2</xdr:row>
      <xdr:rowOff>285750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D7F8E02E-4CA1-4BA0-ACA0-C038DC3A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0"/>
          <a:ext cx="715327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964"/>
  <sheetViews>
    <sheetView tabSelected="1" topLeftCell="O1" zoomScale="110" zoomScaleNormal="110" workbookViewId="0">
      <pane ySplit="8" topLeftCell="A22" activePane="bottomLeft" state="frozen"/>
      <selection pane="bottomLeft" activeCell="R24" sqref="R24:V24"/>
    </sheetView>
  </sheetViews>
  <sheetFormatPr defaultRowHeight="15" customHeight="1" x14ac:dyDescent="0.2"/>
  <cols>
    <col min="1" max="1" width="8.125" customWidth="1"/>
    <col min="2" max="2" width="25" customWidth="1"/>
    <col min="3" max="3" width="11" customWidth="1"/>
    <col min="4" max="4" width="34.5" customWidth="1"/>
    <col min="5" max="5" width="14.875" customWidth="1"/>
    <col min="6" max="6" width="32.625" customWidth="1"/>
    <col min="7" max="7" width="48.5" customWidth="1"/>
    <col min="8" max="8" width="10" customWidth="1"/>
    <col min="9" max="9" width="7" customWidth="1"/>
    <col min="10" max="10" width="13.875" customWidth="1"/>
    <col min="11" max="11" width="11.125" customWidth="1"/>
    <col min="12" max="12" width="21.5" customWidth="1"/>
    <col min="13" max="13" width="14" customWidth="1"/>
    <col min="14" max="14" width="13.125" customWidth="1"/>
    <col min="15" max="15" width="15.625" customWidth="1"/>
    <col min="16" max="16" width="17.875" customWidth="1"/>
    <col min="17" max="17" width="18" customWidth="1"/>
    <col min="18" max="18" width="16.625" customWidth="1"/>
    <col min="19" max="19" width="13.875" customWidth="1"/>
    <col min="20" max="20" width="13.5" customWidth="1"/>
    <col min="21" max="21" width="13.875" customWidth="1"/>
    <col min="22" max="22" width="15.125" customWidth="1"/>
    <col min="23" max="23" width="13.75" customWidth="1"/>
    <col min="24" max="24" width="15.875" customWidth="1"/>
    <col min="25" max="25" width="54.375" customWidth="1"/>
    <col min="26" max="29" width="13.125" customWidth="1"/>
  </cols>
  <sheetData>
    <row r="1" spans="1:29" ht="23.25" x14ac:dyDescent="0.35">
      <c r="A1" s="83"/>
      <c r="B1" s="11"/>
      <c r="C1" s="85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7"/>
      <c r="Z1" s="1"/>
      <c r="AA1" s="1"/>
      <c r="AB1" s="1"/>
      <c r="AC1" s="1"/>
    </row>
    <row r="2" spans="1:29" ht="23.25" x14ac:dyDescent="0.35">
      <c r="A2" s="84"/>
      <c r="C2" s="88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90"/>
      <c r="Z2" s="1"/>
      <c r="AA2" s="1"/>
      <c r="AB2" s="1"/>
      <c r="AC2" s="1"/>
    </row>
    <row r="3" spans="1:29" ht="23.25" x14ac:dyDescent="0.3">
      <c r="A3" s="84"/>
      <c r="C3" s="85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2"/>
      <c r="Z3" s="2"/>
      <c r="AA3" s="2"/>
      <c r="AB3" s="3"/>
      <c r="AC3" s="3"/>
    </row>
    <row r="4" spans="1:29" ht="18" customHeight="1" x14ac:dyDescent="0.4">
      <c r="A4" s="14"/>
      <c r="B4" s="14"/>
      <c r="C4" s="12"/>
      <c r="D4" s="17" t="s">
        <v>21</v>
      </c>
      <c r="E4" s="15"/>
      <c r="F4" s="15"/>
      <c r="G4" s="16"/>
      <c r="H4" s="18" t="s">
        <v>79</v>
      </c>
      <c r="I4" s="12"/>
      <c r="J4" s="12"/>
      <c r="K4" s="12"/>
      <c r="L4" s="16" t="s">
        <v>20</v>
      </c>
      <c r="M4" s="12"/>
      <c r="N4" s="12"/>
      <c r="O4" s="12"/>
      <c r="P4" s="12"/>
      <c r="Q4" s="12"/>
      <c r="R4" s="12"/>
      <c r="S4" s="12"/>
      <c r="T4" s="12"/>
      <c r="U4" s="12"/>
      <c r="V4" s="12"/>
      <c r="W4" s="16" t="s">
        <v>80</v>
      </c>
      <c r="X4" s="12"/>
      <c r="Y4" s="12"/>
      <c r="Z4" s="2"/>
      <c r="AA4" s="2"/>
      <c r="AB4" s="3"/>
      <c r="AC4" s="3"/>
    </row>
    <row r="5" spans="1:29" ht="10.5" customHeight="1" x14ac:dyDescent="0.25">
      <c r="A5" s="13"/>
      <c r="B5" s="10"/>
      <c r="C5" s="4"/>
      <c r="D5" s="68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70"/>
      <c r="Z5" s="5"/>
      <c r="AA5" s="5"/>
      <c r="AB5" s="3"/>
      <c r="AC5" s="3"/>
    </row>
    <row r="6" spans="1:29" ht="21" customHeight="1" x14ac:dyDescent="0.25">
      <c r="A6" s="71" t="s">
        <v>0</v>
      </c>
      <c r="B6" s="72"/>
      <c r="C6" s="73"/>
      <c r="D6" s="71" t="s">
        <v>1</v>
      </c>
      <c r="E6" s="80"/>
      <c r="F6" s="81"/>
      <c r="G6" s="71" t="s">
        <v>2</v>
      </c>
      <c r="H6" s="93"/>
      <c r="I6" s="93"/>
      <c r="J6" s="93"/>
      <c r="K6" s="93"/>
      <c r="L6" s="93"/>
      <c r="M6" s="93"/>
      <c r="N6" s="73"/>
      <c r="O6" s="71" t="s">
        <v>3</v>
      </c>
      <c r="P6" s="93"/>
      <c r="Q6" s="73"/>
      <c r="R6" s="71" t="s">
        <v>4</v>
      </c>
      <c r="S6" s="93"/>
      <c r="T6" s="93"/>
      <c r="U6" s="93"/>
      <c r="V6" s="93"/>
      <c r="W6" s="73"/>
      <c r="X6" s="74" t="s">
        <v>42</v>
      </c>
      <c r="Y6" s="74" t="s">
        <v>43</v>
      </c>
      <c r="Z6" s="5"/>
      <c r="AA6" s="5"/>
      <c r="AB6" s="5"/>
      <c r="AC6" s="5"/>
    </row>
    <row r="7" spans="1:29" ht="15.75" customHeight="1" x14ac:dyDescent="0.2">
      <c r="A7" s="74" t="s">
        <v>24</v>
      </c>
      <c r="B7" s="74" t="s">
        <v>10</v>
      </c>
      <c r="C7" s="74" t="s">
        <v>25</v>
      </c>
      <c r="D7" s="74" t="s">
        <v>26</v>
      </c>
      <c r="E7" s="74" t="s">
        <v>44</v>
      </c>
      <c r="F7" s="74" t="s">
        <v>27</v>
      </c>
      <c r="G7" s="74" t="s">
        <v>28</v>
      </c>
      <c r="H7" s="74" t="s">
        <v>29</v>
      </c>
      <c r="I7" s="76" t="s">
        <v>5</v>
      </c>
      <c r="J7" s="77"/>
      <c r="K7" s="78" t="s">
        <v>6</v>
      </c>
      <c r="L7" s="77"/>
      <c r="M7" s="74" t="s">
        <v>33</v>
      </c>
      <c r="N7" s="74" t="s">
        <v>34</v>
      </c>
      <c r="O7" s="82" t="s">
        <v>35</v>
      </c>
      <c r="P7" s="82" t="s">
        <v>36</v>
      </c>
      <c r="Q7" s="82" t="s">
        <v>37</v>
      </c>
      <c r="R7" s="78" t="s">
        <v>7</v>
      </c>
      <c r="S7" s="77"/>
      <c r="T7" s="78" t="s">
        <v>8</v>
      </c>
      <c r="U7" s="77"/>
      <c r="V7" s="74" t="s">
        <v>40</v>
      </c>
      <c r="W7" s="82" t="s">
        <v>41</v>
      </c>
      <c r="X7" s="79"/>
      <c r="Y7" s="79"/>
      <c r="Z7" s="5"/>
      <c r="AA7" s="5"/>
      <c r="AB7" s="5"/>
      <c r="AC7" s="5"/>
    </row>
    <row r="8" spans="1:29" ht="33.75" customHeight="1" x14ac:dyDescent="0.2">
      <c r="A8" s="75"/>
      <c r="B8" s="75"/>
      <c r="C8" s="75"/>
      <c r="D8" s="79"/>
      <c r="E8" s="79"/>
      <c r="F8" s="79"/>
      <c r="G8" s="79"/>
      <c r="H8" s="79"/>
      <c r="I8" s="6" t="s">
        <v>30</v>
      </c>
      <c r="J8" s="6" t="s">
        <v>31</v>
      </c>
      <c r="K8" s="6" t="s">
        <v>30</v>
      </c>
      <c r="L8" s="7" t="s">
        <v>32</v>
      </c>
      <c r="M8" s="75"/>
      <c r="N8" s="75"/>
      <c r="O8" s="75"/>
      <c r="P8" s="75"/>
      <c r="Q8" s="75"/>
      <c r="R8" s="6" t="s">
        <v>38</v>
      </c>
      <c r="S8" s="7" t="s">
        <v>39</v>
      </c>
      <c r="T8" s="6" t="s">
        <v>38</v>
      </c>
      <c r="U8" s="7" t="s">
        <v>39</v>
      </c>
      <c r="V8" s="75"/>
      <c r="W8" s="75"/>
      <c r="X8" s="75"/>
      <c r="Y8" s="75"/>
      <c r="Z8" s="5"/>
      <c r="AA8" s="5"/>
      <c r="AB8" s="5"/>
      <c r="AC8" s="5"/>
    </row>
    <row r="9" spans="1:29" s="44" customFormat="1" ht="97.5" customHeight="1" x14ac:dyDescent="0.2">
      <c r="A9" s="26" t="s">
        <v>9</v>
      </c>
      <c r="B9" s="94" t="s">
        <v>82</v>
      </c>
      <c r="C9" s="95" t="s">
        <v>23</v>
      </c>
      <c r="D9" s="96" t="s">
        <v>18</v>
      </c>
      <c r="E9" s="96" t="s">
        <v>46</v>
      </c>
      <c r="F9" s="96" t="s">
        <v>22</v>
      </c>
      <c r="G9" s="97" t="s">
        <v>95</v>
      </c>
      <c r="H9" s="116" t="s">
        <v>11</v>
      </c>
      <c r="I9" s="117" t="s">
        <v>12</v>
      </c>
      <c r="J9" s="118" t="s">
        <v>14</v>
      </c>
      <c r="K9" s="26" t="s">
        <v>12</v>
      </c>
      <c r="L9" s="119" t="s">
        <v>96</v>
      </c>
      <c r="M9" s="120">
        <v>45810</v>
      </c>
      <c r="N9" s="121">
        <v>45829</v>
      </c>
      <c r="O9" s="25"/>
      <c r="P9" s="25"/>
      <c r="Q9" s="25"/>
      <c r="R9" s="26">
        <v>15</v>
      </c>
      <c r="S9" s="55">
        <v>170.12</v>
      </c>
      <c r="T9" s="26"/>
      <c r="U9" s="27"/>
      <c r="V9" s="26">
        <v>15</v>
      </c>
      <c r="W9" s="22">
        <f t="shared" ref="W9" si="0">(R9*S9)+(T9*U9)</f>
        <v>2551.8000000000002</v>
      </c>
      <c r="X9" s="22">
        <f t="shared" ref="X9" si="1">Q9+W9</f>
        <v>2551.8000000000002</v>
      </c>
      <c r="Y9" s="43"/>
      <c r="Z9" s="5"/>
      <c r="AA9" s="5" t="s">
        <v>81</v>
      </c>
      <c r="AB9" s="5"/>
      <c r="AC9" s="5"/>
    </row>
    <row r="10" spans="1:29" ht="69.75" customHeight="1" x14ac:dyDescent="0.2">
      <c r="A10" s="26" t="s">
        <v>9</v>
      </c>
      <c r="B10" s="94" t="s">
        <v>82</v>
      </c>
      <c r="C10" s="95" t="s">
        <v>23</v>
      </c>
      <c r="D10" s="96" t="s">
        <v>15</v>
      </c>
      <c r="E10" s="96" t="s">
        <v>47</v>
      </c>
      <c r="F10" s="96" t="s">
        <v>13</v>
      </c>
      <c r="G10" s="97" t="s">
        <v>97</v>
      </c>
      <c r="H10" s="116" t="s">
        <v>11</v>
      </c>
      <c r="I10" s="117" t="s">
        <v>12</v>
      </c>
      <c r="J10" s="118" t="s">
        <v>14</v>
      </c>
      <c r="K10" s="26" t="s">
        <v>12</v>
      </c>
      <c r="L10" s="99" t="s">
        <v>98</v>
      </c>
      <c r="M10" s="120">
        <v>45810</v>
      </c>
      <c r="N10" s="121">
        <v>45835</v>
      </c>
      <c r="O10" s="25"/>
      <c r="P10" s="25"/>
      <c r="Q10" s="25"/>
      <c r="R10" s="26">
        <v>15</v>
      </c>
      <c r="S10" s="20">
        <v>120</v>
      </c>
      <c r="T10" s="26"/>
      <c r="U10" s="27"/>
      <c r="V10" s="26">
        <v>15</v>
      </c>
      <c r="W10" s="22">
        <f t="shared" ref="W10" si="2">(R10*S10)+(T10*U10)</f>
        <v>1800</v>
      </c>
      <c r="X10" s="22">
        <f t="shared" ref="X10" si="3">Q10+W10</f>
        <v>1800</v>
      </c>
      <c r="Y10" s="24"/>
      <c r="Z10" s="5"/>
      <c r="AA10" s="5"/>
      <c r="AB10" s="5"/>
      <c r="AC10" s="5"/>
    </row>
    <row r="11" spans="1:29" s="66" customFormat="1" ht="69.75" customHeight="1" x14ac:dyDescent="0.2">
      <c r="A11" s="26" t="s">
        <v>9</v>
      </c>
      <c r="B11" s="94" t="s">
        <v>82</v>
      </c>
      <c r="C11" s="95" t="s">
        <v>23</v>
      </c>
      <c r="D11" s="98" t="s">
        <v>83</v>
      </c>
      <c r="E11" s="96" t="s">
        <v>84</v>
      </c>
      <c r="F11" s="96" t="s">
        <v>13</v>
      </c>
      <c r="G11" s="97" t="s">
        <v>97</v>
      </c>
      <c r="H11" s="116" t="s">
        <v>11</v>
      </c>
      <c r="I11" s="117" t="s">
        <v>12</v>
      </c>
      <c r="J11" s="118" t="s">
        <v>19</v>
      </c>
      <c r="K11" s="26" t="s">
        <v>12</v>
      </c>
      <c r="L11" s="122" t="s">
        <v>99</v>
      </c>
      <c r="M11" s="120">
        <v>45817</v>
      </c>
      <c r="N11" s="121">
        <v>45822</v>
      </c>
      <c r="O11" s="25"/>
      <c r="P11" s="25"/>
      <c r="Q11" s="25"/>
      <c r="R11" s="26">
        <v>5</v>
      </c>
      <c r="S11" s="20">
        <v>120</v>
      </c>
      <c r="T11" s="26"/>
      <c r="U11" s="27"/>
      <c r="V11" s="26">
        <v>5</v>
      </c>
      <c r="W11" s="22">
        <f t="shared" ref="W11" si="4">(R11*S11)+(T11*U11)</f>
        <v>600</v>
      </c>
      <c r="X11" s="22">
        <f t="shared" ref="X11" si="5">Q11+W11</f>
        <v>600</v>
      </c>
      <c r="Y11" s="65"/>
      <c r="Z11" s="5"/>
      <c r="AA11" s="5"/>
      <c r="AB11" s="5"/>
      <c r="AC11" s="5"/>
    </row>
    <row r="12" spans="1:29" s="64" customFormat="1" ht="187.5" customHeight="1" x14ac:dyDescent="0.2">
      <c r="A12" s="26" t="s">
        <v>9</v>
      </c>
      <c r="B12" s="94" t="s">
        <v>94</v>
      </c>
      <c r="C12" s="95" t="s">
        <v>110</v>
      </c>
      <c r="D12" s="96" t="s">
        <v>16</v>
      </c>
      <c r="E12" s="96" t="s">
        <v>45</v>
      </c>
      <c r="F12" s="96" t="s">
        <v>17</v>
      </c>
      <c r="G12" s="99" t="s">
        <v>60</v>
      </c>
      <c r="H12" s="116" t="s">
        <v>11</v>
      </c>
      <c r="I12" s="117" t="s">
        <v>12</v>
      </c>
      <c r="J12" s="118" t="s">
        <v>14</v>
      </c>
      <c r="K12" s="26" t="s">
        <v>12</v>
      </c>
      <c r="L12" s="123" t="s">
        <v>109</v>
      </c>
      <c r="M12" s="120">
        <v>45812</v>
      </c>
      <c r="N12" s="121">
        <v>45829</v>
      </c>
      <c r="O12" s="56"/>
      <c r="P12" s="21"/>
      <c r="Q12" s="22"/>
      <c r="R12" s="23">
        <v>15</v>
      </c>
      <c r="S12" s="55">
        <v>170.12</v>
      </c>
      <c r="T12" s="23"/>
      <c r="U12" s="54"/>
      <c r="V12" s="19">
        <v>15</v>
      </c>
      <c r="W12" s="22">
        <f t="shared" ref="W12" si="6">(R12*S12)+(T12*U12)</f>
        <v>2551.8000000000002</v>
      </c>
      <c r="X12" s="22">
        <f t="shared" ref="X12" si="7">Q12+W12</f>
        <v>2551.8000000000002</v>
      </c>
      <c r="Y12" s="9"/>
      <c r="Z12" s="5"/>
      <c r="AA12" s="5"/>
      <c r="AB12" s="5"/>
      <c r="AC12" s="5"/>
    </row>
    <row r="13" spans="1:29" s="64" customFormat="1" ht="120.75" customHeight="1" x14ac:dyDescent="0.2">
      <c r="A13" s="26" t="s">
        <v>9</v>
      </c>
      <c r="B13" s="94" t="s">
        <v>94</v>
      </c>
      <c r="C13" s="95" t="s">
        <v>113</v>
      </c>
      <c r="D13" s="100" t="s">
        <v>64</v>
      </c>
      <c r="E13" s="100" t="s">
        <v>65</v>
      </c>
      <c r="F13" s="101" t="s">
        <v>66</v>
      </c>
      <c r="G13" s="102" t="s">
        <v>111</v>
      </c>
      <c r="H13" s="116" t="s">
        <v>11</v>
      </c>
      <c r="I13" s="117" t="s">
        <v>12</v>
      </c>
      <c r="J13" s="118" t="s">
        <v>14</v>
      </c>
      <c r="K13" s="26" t="s">
        <v>12</v>
      </c>
      <c r="L13" s="123" t="s">
        <v>112</v>
      </c>
      <c r="M13" s="120">
        <v>45811</v>
      </c>
      <c r="N13" s="121">
        <v>45821</v>
      </c>
      <c r="O13" s="56"/>
      <c r="P13" s="21"/>
      <c r="Q13" s="22"/>
      <c r="R13" s="23">
        <v>6</v>
      </c>
      <c r="S13" s="20">
        <v>120</v>
      </c>
      <c r="T13" s="23"/>
      <c r="U13" s="54"/>
      <c r="V13" s="19">
        <v>6</v>
      </c>
      <c r="W13" s="8">
        <f t="shared" ref="W13" si="8">(R13*S13)+(T13*U13)</f>
        <v>720</v>
      </c>
      <c r="X13" s="8">
        <f t="shared" ref="X13" si="9">Q13+W13</f>
        <v>720</v>
      </c>
      <c r="Y13" s="9"/>
      <c r="Z13" s="5"/>
      <c r="AA13" s="5"/>
      <c r="AB13" s="5"/>
      <c r="AC13" s="5"/>
    </row>
    <row r="14" spans="1:29" s="61" customFormat="1" ht="109.5" customHeight="1" x14ac:dyDescent="0.2">
      <c r="A14" s="26" t="s">
        <v>9</v>
      </c>
      <c r="B14" s="94" t="s">
        <v>94</v>
      </c>
      <c r="C14" s="95" t="s">
        <v>114</v>
      </c>
      <c r="D14" s="100" t="s">
        <v>67</v>
      </c>
      <c r="E14" s="100" t="s">
        <v>69</v>
      </c>
      <c r="F14" s="103" t="s">
        <v>68</v>
      </c>
      <c r="G14" s="102" t="s">
        <v>71</v>
      </c>
      <c r="H14" s="116" t="s">
        <v>11</v>
      </c>
      <c r="I14" s="117" t="s">
        <v>12</v>
      </c>
      <c r="J14" s="118" t="s">
        <v>14</v>
      </c>
      <c r="K14" s="26" t="s">
        <v>12</v>
      </c>
      <c r="L14" s="123" t="s">
        <v>115</v>
      </c>
      <c r="M14" s="120">
        <v>45817</v>
      </c>
      <c r="N14" s="121">
        <v>45829</v>
      </c>
      <c r="O14" s="56"/>
      <c r="P14" s="21"/>
      <c r="Q14" s="22"/>
      <c r="R14" s="23">
        <v>10</v>
      </c>
      <c r="S14" s="20">
        <v>120</v>
      </c>
      <c r="T14" s="23"/>
      <c r="U14" s="54"/>
      <c r="V14" s="19">
        <v>10</v>
      </c>
      <c r="W14" s="8">
        <f t="shared" ref="W14" si="10">(R14*S14)+(T14*U14)</f>
        <v>1200</v>
      </c>
      <c r="X14" s="8">
        <f t="shared" ref="X14" si="11">Q14+W14</f>
        <v>1200</v>
      </c>
      <c r="Y14" s="9"/>
      <c r="Z14" s="5"/>
      <c r="AA14" s="5"/>
      <c r="AB14" s="5"/>
      <c r="AC14" s="5"/>
    </row>
    <row r="15" spans="1:29" s="61" customFormat="1" ht="101.25" customHeight="1" x14ac:dyDescent="0.2">
      <c r="A15" s="26" t="s">
        <v>9</v>
      </c>
      <c r="B15" s="94" t="s">
        <v>93</v>
      </c>
      <c r="C15" s="95" t="s">
        <v>118</v>
      </c>
      <c r="D15" s="100" t="s">
        <v>50</v>
      </c>
      <c r="E15" s="104" t="s">
        <v>52</v>
      </c>
      <c r="F15" s="100" t="s">
        <v>51</v>
      </c>
      <c r="G15" s="105" t="s">
        <v>116</v>
      </c>
      <c r="H15" s="116" t="s">
        <v>11</v>
      </c>
      <c r="I15" s="117" t="s">
        <v>12</v>
      </c>
      <c r="J15" s="118" t="s">
        <v>14</v>
      </c>
      <c r="K15" s="26" t="s">
        <v>12</v>
      </c>
      <c r="L15" s="124" t="s">
        <v>117</v>
      </c>
      <c r="M15" s="120">
        <v>45812</v>
      </c>
      <c r="N15" s="121">
        <v>45815</v>
      </c>
      <c r="O15" s="56"/>
      <c r="P15" s="21"/>
      <c r="Q15" s="22"/>
      <c r="R15" s="23">
        <v>3</v>
      </c>
      <c r="S15" s="20">
        <v>241.86</v>
      </c>
      <c r="T15" s="23"/>
      <c r="U15" s="20"/>
      <c r="V15" s="19">
        <v>3</v>
      </c>
      <c r="W15" s="8">
        <f t="shared" ref="W15" si="12">(R15*S15)+(T15*U15)</f>
        <v>725.58</v>
      </c>
      <c r="X15" s="8">
        <f t="shared" ref="X15" si="13">Q15+W15</f>
        <v>725.58</v>
      </c>
      <c r="Y15" s="9"/>
      <c r="Z15" s="5"/>
      <c r="AA15" s="5"/>
      <c r="AB15" s="5"/>
      <c r="AC15" s="5"/>
    </row>
    <row r="16" spans="1:29" s="67" customFormat="1" ht="103.5" customHeight="1" x14ac:dyDescent="0.2">
      <c r="A16" s="26" t="s">
        <v>9</v>
      </c>
      <c r="B16" s="94" t="s">
        <v>93</v>
      </c>
      <c r="C16" s="95" t="s">
        <v>121</v>
      </c>
      <c r="D16" s="100" t="s">
        <v>50</v>
      </c>
      <c r="E16" s="104" t="s">
        <v>52</v>
      </c>
      <c r="F16" s="100" t="s">
        <v>51</v>
      </c>
      <c r="G16" s="106" t="s">
        <v>119</v>
      </c>
      <c r="H16" s="116" t="s">
        <v>11</v>
      </c>
      <c r="I16" s="117" t="s">
        <v>12</v>
      </c>
      <c r="J16" s="118" t="s">
        <v>14</v>
      </c>
      <c r="K16" s="117" t="s">
        <v>12</v>
      </c>
      <c r="L16" s="124" t="s">
        <v>120</v>
      </c>
      <c r="M16" s="120">
        <v>45819</v>
      </c>
      <c r="N16" s="121">
        <v>45826</v>
      </c>
      <c r="O16" s="56"/>
      <c r="P16" s="21"/>
      <c r="Q16" s="22"/>
      <c r="R16" s="23">
        <v>5</v>
      </c>
      <c r="S16" s="20">
        <v>241.86</v>
      </c>
      <c r="T16" s="23"/>
      <c r="U16" s="20"/>
      <c r="V16" s="19">
        <v>5</v>
      </c>
      <c r="W16" s="8">
        <f t="shared" ref="W16" si="14">(R16*S16)+(T16*U16)</f>
        <v>1209.3000000000002</v>
      </c>
      <c r="X16" s="8">
        <f t="shared" ref="X16" si="15">Q16+W16</f>
        <v>1209.3000000000002</v>
      </c>
      <c r="Y16" s="9"/>
      <c r="Z16" s="5"/>
      <c r="AA16" s="5"/>
      <c r="AB16" s="5"/>
      <c r="AC16" s="5"/>
    </row>
    <row r="17" spans="1:29" s="60" customFormat="1" ht="106.5" customHeight="1" x14ac:dyDescent="0.2">
      <c r="A17" s="26" t="s">
        <v>9</v>
      </c>
      <c r="B17" s="94" t="s">
        <v>93</v>
      </c>
      <c r="C17" s="95" t="s">
        <v>122</v>
      </c>
      <c r="D17" s="103" t="s">
        <v>62</v>
      </c>
      <c r="E17" s="96" t="s">
        <v>70</v>
      </c>
      <c r="F17" s="107" t="s">
        <v>63</v>
      </c>
      <c r="G17" s="108" t="s">
        <v>124</v>
      </c>
      <c r="H17" s="116" t="s">
        <v>11</v>
      </c>
      <c r="I17" s="117" t="s">
        <v>12</v>
      </c>
      <c r="J17" s="118" t="s">
        <v>19</v>
      </c>
      <c r="K17" s="117" t="s">
        <v>12</v>
      </c>
      <c r="L17" s="124" t="s">
        <v>125</v>
      </c>
      <c r="M17" s="120">
        <v>45811</v>
      </c>
      <c r="N17" s="120">
        <v>45827</v>
      </c>
      <c r="O17" s="57"/>
      <c r="P17" s="58"/>
      <c r="Q17" s="59"/>
      <c r="R17" s="23">
        <v>12</v>
      </c>
      <c r="S17" s="20">
        <v>120</v>
      </c>
      <c r="T17" s="23"/>
      <c r="U17" s="20"/>
      <c r="V17" s="19">
        <v>12</v>
      </c>
      <c r="W17" s="8">
        <f t="shared" ref="W17" si="16">(R17*S17)+(T17*U17)</f>
        <v>1440</v>
      </c>
      <c r="X17" s="8">
        <f t="shared" ref="X17" si="17">Q17+W17</f>
        <v>1440</v>
      </c>
      <c r="Y17" s="9"/>
      <c r="Z17" s="5"/>
      <c r="AA17" s="5"/>
      <c r="AB17" s="5"/>
      <c r="AC17" s="5"/>
    </row>
    <row r="18" spans="1:29" s="62" customFormat="1" ht="101.25" customHeight="1" x14ac:dyDescent="0.2">
      <c r="A18" s="26" t="s">
        <v>9</v>
      </c>
      <c r="B18" s="94" t="s">
        <v>93</v>
      </c>
      <c r="C18" s="95" t="s">
        <v>123</v>
      </c>
      <c r="D18" s="109" t="s">
        <v>57</v>
      </c>
      <c r="E18" s="109" t="s">
        <v>59</v>
      </c>
      <c r="F18" s="110" t="s">
        <v>58</v>
      </c>
      <c r="G18" s="108" t="s">
        <v>124</v>
      </c>
      <c r="H18" s="116" t="s">
        <v>11</v>
      </c>
      <c r="I18" s="117" t="s">
        <v>12</v>
      </c>
      <c r="J18" s="118" t="s">
        <v>14</v>
      </c>
      <c r="K18" s="26" t="s">
        <v>12</v>
      </c>
      <c r="L18" s="125" t="s">
        <v>126</v>
      </c>
      <c r="M18" s="120">
        <v>45811</v>
      </c>
      <c r="N18" s="120">
        <v>45829</v>
      </c>
      <c r="O18" s="57"/>
      <c r="P18" s="58"/>
      <c r="Q18" s="59"/>
      <c r="R18" s="23">
        <v>14</v>
      </c>
      <c r="S18" s="20">
        <v>120</v>
      </c>
      <c r="T18" s="23"/>
      <c r="U18" s="20"/>
      <c r="V18" s="19">
        <v>14</v>
      </c>
      <c r="W18" s="8">
        <f t="shared" ref="W18" si="18">(R18*S18)+(T18*U18)</f>
        <v>1680</v>
      </c>
      <c r="X18" s="8">
        <f t="shared" ref="X18" si="19">Q18+W18</f>
        <v>1680</v>
      </c>
      <c r="Y18" s="9"/>
      <c r="Z18" s="5"/>
      <c r="AA18" s="5"/>
      <c r="AB18" s="5"/>
      <c r="AC18" s="5"/>
    </row>
    <row r="19" spans="1:29" s="45" customFormat="1" ht="69.75" customHeight="1" x14ac:dyDescent="0.2">
      <c r="A19" s="26" t="s">
        <v>9</v>
      </c>
      <c r="B19" s="94" t="s">
        <v>85</v>
      </c>
      <c r="C19" s="95" t="s">
        <v>48</v>
      </c>
      <c r="D19" s="111" t="s">
        <v>55</v>
      </c>
      <c r="E19" s="112" t="s">
        <v>56</v>
      </c>
      <c r="F19" s="111" t="s">
        <v>54</v>
      </c>
      <c r="G19" s="102" t="s">
        <v>105</v>
      </c>
      <c r="H19" s="116" t="s">
        <v>11</v>
      </c>
      <c r="I19" s="117" t="s">
        <v>12</v>
      </c>
      <c r="J19" s="118" t="s">
        <v>14</v>
      </c>
      <c r="K19" s="26" t="s">
        <v>12</v>
      </c>
      <c r="L19" s="108" t="s">
        <v>106</v>
      </c>
      <c r="M19" s="120">
        <v>45811</v>
      </c>
      <c r="N19" s="120">
        <v>45835</v>
      </c>
      <c r="O19" s="58"/>
      <c r="P19" s="58"/>
      <c r="Q19" s="59"/>
      <c r="R19" s="23">
        <v>9</v>
      </c>
      <c r="S19" s="20">
        <v>172.32</v>
      </c>
      <c r="T19" s="23"/>
      <c r="U19" s="54"/>
      <c r="V19" s="19">
        <v>9</v>
      </c>
      <c r="W19" s="8">
        <f t="shared" ref="W19:W24" si="20">(R19*S19)+(T19*U19)</f>
        <v>1550.8799999999999</v>
      </c>
      <c r="X19" s="8">
        <f t="shared" ref="X19:X24" si="21">Q19+W19</f>
        <v>1550.8799999999999</v>
      </c>
      <c r="Y19" s="9"/>
      <c r="Z19" s="5"/>
      <c r="AA19" s="5"/>
      <c r="AB19" s="5"/>
      <c r="AC19" s="5"/>
    </row>
    <row r="20" spans="1:29" s="63" customFormat="1" ht="88.5" customHeight="1" x14ac:dyDescent="0.2">
      <c r="A20" s="26" t="s">
        <v>9</v>
      </c>
      <c r="B20" s="94" t="s">
        <v>85</v>
      </c>
      <c r="C20" s="95" t="s">
        <v>48</v>
      </c>
      <c r="D20" s="110" t="s">
        <v>53</v>
      </c>
      <c r="E20" s="112" t="s">
        <v>49</v>
      </c>
      <c r="F20" s="109" t="s">
        <v>13</v>
      </c>
      <c r="G20" s="113" t="s">
        <v>104</v>
      </c>
      <c r="H20" s="116" t="s">
        <v>11</v>
      </c>
      <c r="I20" s="117" t="s">
        <v>12</v>
      </c>
      <c r="J20" s="118" t="s">
        <v>14</v>
      </c>
      <c r="K20" s="26" t="s">
        <v>12</v>
      </c>
      <c r="L20" s="108" t="s">
        <v>107</v>
      </c>
      <c r="M20" s="120">
        <v>45811</v>
      </c>
      <c r="N20" s="120">
        <v>45828</v>
      </c>
      <c r="O20" s="58"/>
      <c r="P20" s="58"/>
      <c r="Q20" s="59"/>
      <c r="R20" s="23">
        <v>10</v>
      </c>
      <c r="S20" s="20">
        <v>120</v>
      </c>
      <c r="T20" s="23"/>
      <c r="U20" s="54"/>
      <c r="V20" s="19">
        <v>10</v>
      </c>
      <c r="W20" s="8">
        <f t="shared" ref="W20" si="22">(R20*S20)+(T20*U20)</f>
        <v>1200</v>
      </c>
      <c r="X20" s="8">
        <f t="shared" ref="X20" si="23">Q20+W20</f>
        <v>1200</v>
      </c>
      <c r="Y20" s="9"/>
      <c r="Z20" s="5"/>
      <c r="AA20" s="5"/>
      <c r="AB20" s="5"/>
      <c r="AC20" s="5"/>
    </row>
    <row r="21" spans="1:29" s="66" customFormat="1" ht="88.5" customHeight="1" x14ac:dyDescent="0.2">
      <c r="A21" s="26" t="s">
        <v>9</v>
      </c>
      <c r="B21" s="94" t="s">
        <v>85</v>
      </c>
      <c r="C21" s="95" t="s">
        <v>48</v>
      </c>
      <c r="D21" s="109" t="s">
        <v>74</v>
      </c>
      <c r="E21" s="104" t="s">
        <v>78</v>
      </c>
      <c r="F21" s="114" t="s">
        <v>75</v>
      </c>
      <c r="G21" s="113" t="s">
        <v>104</v>
      </c>
      <c r="H21" s="116" t="s">
        <v>11</v>
      </c>
      <c r="I21" s="117" t="s">
        <v>12</v>
      </c>
      <c r="J21" s="118" t="s">
        <v>14</v>
      </c>
      <c r="K21" s="26" t="s">
        <v>12</v>
      </c>
      <c r="L21" s="108" t="s">
        <v>107</v>
      </c>
      <c r="M21" s="120">
        <v>45811</v>
      </c>
      <c r="N21" s="120">
        <v>45828</v>
      </c>
      <c r="O21" s="58"/>
      <c r="P21" s="58"/>
      <c r="Q21" s="59"/>
      <c r="R21" s="23">
        <v>10</v>
      </c>
      <c r="S21" s="20">
        <v>120</v>
      </c>
      <c r="T21" s="23"/>
      <c r="U21" s="54"/>
      <c r="V21" s="19">
        <v>10</v>
      </c>
      <c r="W21" s="8">
        <f t="shared" ref="W21" si="24">(R21*S21)+(T21*U21)</f>
        <v>1200</v>
      </c>
      <c r="X21" s="8">
        <f t="shared" ref="X21" si="25">Q21+W21</f>
        <v>1200</v>
      </c>
      <c r="Y21" s="9"/>
      <c r="Z21" s="5"/>
      <c r="AA21" s="5"/>
      <c r="AB21" s="5"/>
      <c r="AC21" s="5"/>
    </row>
    <row r="22" spans="1:29" s="66" customFormat="1" ht="88.5" customHeight="1" x14ac:dyDescent="0.2">
      <c r="A22" s="26" t="s">
        <v>9</v>
      </c>
      <c r="B22" s="94" t="s">
        <v>85</v>
      </c>
      <c r="C22" s="95" t="s">
        <v>48</v>
      </c>
      <c r="D22" s="103" t="s">
        <v>86</v>
      </c>
      <c r="E22" s="104" t="s">
        <v>87</v>
      </c>
      <c r="F22" s="115" t="s">
        <v>88</v>
      </c>
      <c r="G22" s="113" t="s">
        <v>104</v>
      </c>
      <c r="H22" s="116" t="s">
        <v>11</v>
      </c>
      <c r="I22" s="117" t="s">
        <v>12</v>
      </c>
      <c r="J22" s="118" t="s">
        <v>14</v>
      </c>
      <c r="K22" s="26" t="s">
        <v>12</v>
      </c>
      <c r="L22" s="108" t="s">
        <v>108</v>
      </c>
      <c r="M22" s="120">
        <v>45811</v>
      </c>
      <c r="N22" s="120">
        <v>45821</v>
      </c>
      <c r="O22" s="58"/>
      <c r="P22" s="58"/>
      <c r="Q22" s="59"/>
      <c r="R22" s="23">
        <v>7</v>
      </c>
      <c r="S22" s="20">
        <v>120</v>
      </c>
      <c r="T22" s="23"/>
      <c r="U22" s="54"/>
      <c r="V22" s="19">
        <v>7</v>
      </c>
      <c r="W22" s="8">
        <f t="shared" ref="W22" si="26">(R22*S22)+(T22*U22)</f>
        <v>840</v>
      </c>
      <c r="X22" s="8">
        <f t="shared" ref="X22" si="27">Q22+W22</f>
        <v>840</v>
      </c>
      <c r="Y22" s="9"/>
      <c r="Z22" s="5"/>
      <c r="AA22" s="5"/>
      <c r="AB22" s="5"/>
      <c r="AC22" s="5"/>
    </row>
    <row r="23" spans="1:29" s="67" customFormat="1" ht="60" customHeight="1" x14ac:dyDescent="0.2">
      <c r="A23" s="26" t="s">
        <v>9</v>
      </c>
      <c r="B23" s="94" t="s">
        <v>90</v>
      </c>
      <c r="C23" s="95" t="s">
        <v>61</v>
      </c>
      <c r="D23" s="100" t="s">
        <v>89</v>
      </c>
      <c r="E23" s="104" t="s">
        <v>91</v>
      </c>
      <c r="F23" s="100" t="s">
        <v>92</v>
      </c>
      <c r="G23" s="105" t="s">
        <v>102</v>
      </c>
      <c r="H23" s="116" t="s">
        <v>11</v>
      </c>
      <c r="I23" s="117" t="s">
        <v>12</v>
      </c>
      <c r="J23" s="118" t="s">
        <v>14</v>
      </c>
      <c r="K23" s="26" t="s">
        <v>12</v>
      </c>
      <c r="L23" s="123" t="s">
        <v>103</v>
      </c>
      <c r="M23" s="120">
        <v>45818</v>
      </c>
      <c r="N23" s="120">
        <v>45822</v>
      </c>
      <c r="O23" s="21"/>
      <c r="P23" s="21"/>
      <c r="Q23" s="22"/>
      <c r="R23" s="23">
        <v>4</v>
      </c>
      <c r="S23" s="20">
        <v>120</v>
      </c>
      <c r="T23" s="23"/>
      <c r="U23" s="54"/>
      <c r="V23" s="19">
        <v>4</v>
      </c>
      <c r="W23" s="8">
        <f t="shared" ref="W23" si="28">(R23*S23)+(T23*U23)</f>
        <v>480</v>
      </c>
      <c r="X23" s="8">
        <f t="shared" ref="X23" si="29">Q23+W23</f>
        <v>480</v>
      </c>
      <c r="Y23" s="9"/>
      <c r="Z23" s="5"/>
      <c r="AA23" s="5"/>
      <c r="AB23" s="5"/>
      <c r="AC23" s="5"/>
    </row>
    <row r="24" spans="1:29" s="45" customFormat="1" ht="57" customHeight="1" x14ac:dyDescent="0.2">
      <c r="A24" s="26" t="s">
        <v>9</v>
      </c>
      <c r="B24" s="94" t="s">
        <v>100</v>
      </c>
      <c r="C24" s="95" t="s">
        <v>61</v>
      </c>
      <c r="D24" s="105" t="s">
        <v>72</v>
      </c>
      <c r="E24" s="112" t="s">
        <v>77</v>
      </c>
      <c r="F24" s="105" t="s">
        <v>73</v>
      </c>
      <c r="G24" s="105" t="s">
        <v>101</v>
      </c>
      <c r="H24" s="116" t="s">
        <v>11</v>
      </c>
      <c r="I24" s="117" t="s">
        <v>12</v>
      </c>
      <c r="J24" s="118" t="s">
        <v>14</v>
      </c>
      <c r="K24" s="26" t="s">
        <v>12</v>
      </c>
      <c r="L24" s="123" t="s">
        <v>76</v>
      </c>
      <c r="M24" s="120">
        <v>45833</v>
      </c>
      <c r="N24" s="120">
        <v>45836</v>
      </c>
      <c r="O24" s="21"/>
      <c r="P24" s="21"/>
      <c r="Q24" s="22"/>
      <c r="R24" s="23">
        <v>3</v>
      </c>
      <c r="S24" s="20">
        <v>170.12</v>
      </c>
      <c r="T24" s="23"/>
      <c r="U24" s="54"/>
      <c r="V24" s="19">
        <v>3</v>
      </c>
      <c r="W24" s="22">
        <f t="shared" si="20"/>
        <v>510.36</v>
      </c>
      <c r="X24" s="22">
        <f t="shared" si="21"/>
        <v>510.36</v>
      </c>
      <c r="Y24" s="9"/>
      <c r="Z24" s="5"/>
      <c r="AA24" s="5"/>
      <c r="AB24" s="5"/>
      <c r="AC24" s="5"/>
    </row>
    <row r="25" spans="1:29" s="45" customFormat="1" ht="96" customHeight="1" x14ac:dyDescent="0.2">
      <c r="A25" s="29"/>
      <c r="B25" s="46"/>
      <c r="C25" s="47"/>
      <c r="D25" s="48"/>
      <c r="E25" s="48"/>
      <c r="F25" s="48"/>
      <c r="G25" s="49"/>
      <c r="H25" s="50"/>
      <c r="I25" s="50"/>
      <c r="J25" s="51"/>
      <c r="K25" s="50"/>
      <c r="L25" s="52"/>
      <c r="M25" s="53"/>
      <c r="N25" s="53"/>
      <c r="O25" s="35"/>
      <c r="P25" s="36"/>
      <c r="Q25" s="37"/>
      <c r="R25" s="30"/>
      <c r="S25" s="38"/>
      <c r="T25" s="39"/>
      <c r="U25" s="40"/>
      <c r="V25" s="41"/>
      <c r="W25" s="37"/>
      <c r="X25" s="37"/>
      <c r="Y25" s="42"/>
      <c r="Z25" s="5"/>
      <c r="AA25" s="5"/>
      <c r="AB25" s="5"/>
      <c r="AC25" s="5"/>
    </row>
    <row r="26" spans="1:29" s="28" customFormat="1" ht="87" customHeight="1" x14ac:dyDescent="0.2">
      <c r="A26" s="29"/>
      <c r="B26" s="29"/>
      <c r="C26" s="30"/>
      <c r="D26" s="31"/>
      <c r="E26" s="31"/>
      <c r="F26" s="31"/>
      <c r="G26" s="32"/>
      <c r="H26" s="29"/>
      <c r="I26" s="29"/>
      <c r="J26" s="33"/>
      <c r="K26" s="29"/>
      <c r="L26" s="32"/>
      <c r="M26" s="34"/>
      <c r="N26" s="34"/>
      <c r="O26" s="35"/>
      <c r="P26" s="36"/>
      <c r="Q26" s="37"/>
      <c r="R26" s="30"/>
      <c r="S26" s="38"/>
      <c r="T26" s="39"/>
      <c r="U26" s="40"/>
      <c r="V26" s="41"/>
      <c r="W26" s="37"/>
      <c r="X26" s="37"/>
      <c r="Y26" s="42"/>
      <c r="Z26" s="5"/>
      <c r="AA26" s="5"/>
      <c r="AB26" s="5"/>
      <c r="AC26" s="5"/>
    </row>
    <row r="27" spans="1:29" s="28" customFormat="1" ht="87" customHeight="1" x14ac:dyDescent="0.2">
      <c r="A27"/>
      <c r="B27" s="29"/>
      <c r="C27" s="30"/>
      <c r="D27" s="31"/>
      <c r="E27" s="31"/>
      <c r="F27" s="31"/>
      <c r="G27" s="32"/>
      <c r="H27" s="29"/>
      <c r="I27" s="29"/>
      <c r="J27" s="33"/>
      <c r="K27" s="29"/>
      <c r="L27" s="32"/>
      <c r="M27" s="34"/>
      <c r="N27" s="34"/>
      <c r="O27" s="35"/>
      <c r="P27" s="36"/>
      <c r="Q27" s="37"/>
      <c r="R27" s="30"/>
      <c r="S27" s="38"/>
      <c r="T27" s="39"/>
      <c r="U27" s="40"/>
      <c r="V27" s="41"/>
      <c r="W27" s="37"/>
      <c r="X27" s="37"/>
      <c r="Y27" s="42"/>
      <c r="Z27" s="5"/>
      <c r="AA27" s="5"/>
      <c r="AB27" s="5"/>
      <c r="AC27" s="5"/>
    </row>
    <row r="28" spans="1:29" ht="15.75" customHeight="1" x14ac:dyDescent="0.2"/>
    <row r="29" spans="1:29" ht="15.75" customHeight="1" x14ac:dyDescent="0.2"/>
    <row r="30" spans="1:29" ht="15.75" customHeight="1" x14ac:dyDescent="0.2"/>
    <row r="31" spans="1:29" ht="15.75" customHeight="1" x14ac:dyDescent="0.2"/>
    <row r="32" spans="1:29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</sheetData>
  <mergeCells count="31">
    <mergeCell ref="A1:A3"/>
    <mergeCell ref="C1:Y1"/>
    <mergeCell ref="C2:Y2"/>
    <mergeCell ref="C3:Y3"/>
    <mergeCell ref="Y6:Y8"/>
    <mergeCell ref="R6:W6"/>
    <mergeCell ref="G6:N6"/>
    <mergeCell ref="O6:Q6"/>
    <mergeCell ref="G7:G8"/>
    <mergeCell ref="H7:H8"/>
    <mergeCell ref="M7:M8"/>
    <mergeCell ref="N7:N8"/>
    <mergeCell ref="O7:O8"/>
    <mergeCell ref="X6:X8"/>
    <mergeCell ref="P7:P8"/>
    <mergeCell ref="Q7:Q8"/>
    <mergeCell ref="D5:Y5"/>
    <mergeCell ref="A6:C6"/>
    <mergeCell ref="V7:V8"/>
    <mergeCell ref="I7:J7"/>
    <mergeCell ref="K7:L7"/>
    <mergeCell ref="A7:A8"/>
    <mergeCell ref="C7:C8"/>
    <mergeCell ref="D7:D8"/>
    <mergeCell ref="E7:E8"/>
    <mergeCell ref="F7:F8"/>
    <mergeCell ref="T7:U7"/>
    <mergeCell ref="D6:F6"/>
    <mergeCell ref="B7:B8"/>
    <mergeCell ref="R7:S7"/>
    <mergeCell ref="W7:W8"/>
  </mergeCells>
  <pageMargins left="0.51180555555555496" right="0.51180555555555496" top="0.78749999999999998" bottom="0.78749999999999998" header="0" footer="0"/>
  <pageSetup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9" sqref="A9"/>
    </sheetView>
  </sheetViews>
  <sheetFormatPr defaultRowHeight="14.25" x14ac:dyDescent="0.2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JUNHO 2025</vt:lpstr>
      <vt:lpstr>Planilha1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valdomiro</dc:creator>
  <cp:lastModifiedBy>Valdomiro</cp:lastModifiedBy>
  <cp:lastPrinted>2025-04-22T12:50:24Z</cp:lastPrinted>
  <dcterms:created xsi:type="dcterms:W3CDTF">2022-04-28T17:05:05Z</dcterms:created>
  <dcterms:modified xsi:type="dcterms:W3CDTF">2025-06-25T14:02:17Z</dcterms:modified>
</cp:coreProperties>
</file>