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 tabRatio="581"/>
  </bookViews>
  <sheets>
    <sheet name="MARÇO 2025" sheetId="1" r:id="rId1"/>
    <sheet name="Planilha1" sheetId="2" r:id="rId2"/>
  </sheets>
  <calcPr calcId="145621"/>
</workbook>
</file>

<file path=xl/calcChain.xml><?xml version="1.0" encoding="utf-8"?>
<calcChain xmlns="http://schemas.openxmlformats.org/spreadsheetml/2006/main">
  <c r="W26" i="1" l="1"/>
  <c r="X26" i="1" s="1"/>
  <c r="W22" i="1" l="1"/>
  <c r="X22" i="1" s="1"/>
  <c r="W21" i="1" l="1"/>
  <c r="X21" i="1" s="1"/>
  <c r="W13" i="1" l="1"/>
  <c r="X13" i="1" s="1"/>
  <c r="W12" i="1" l="1"/>
  <c r="X12" i="1" s="1"/>
  <c r="W11" i="1"/>
  <c r="X11" i="1" s="1"/>
  <c r="W20" i="1" l="1"/>
  <c r="X20" i="1" s="1"/>
  <c r="W19" i="1"/>
  <c r="X19" i="1" s="1"/>
  <c r="W18" i="1" l="1"/>
  <c r="X18" i="1" s="1"/>
  <c r="W25" i="1" l="1"/>
  <c r="X25" i="1" s="1"/>
  <c r="W24" i="1"/>
  <c r="X24" i="1" s="1"/>
  <c r="W23" i="1"/>
  <c r="X23" i="1" s="1"/>
  <c r="W9" i="1" l="1"/>
  <c r="X9" i="1" s="1"/>
  <c r="W16" i="1" l="1"/>
  <c r="X16" i="1" s="1"/>
  <c r="W15" i="1" l="1"/>
  <c r="X15" i="1" s="1"/>
  <c r="W14" i="1"/>
  <c r="X14" i="1" s="1"/>
  <c r="W10" i="1" l="1"/>
  <c r="X10" i="1" s="1"/>
  <c r="W17" i="1"/>
  <c r="X17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<sst xmlns="http://schemas.openxmlformats.org/spreadsheetml/2006/main" count="254" uniqueCount="134">
  <si>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</si>
  <si>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</si>
  <si>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</si>
  <si>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</si>
  <si>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</si>
  <si>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</si>
  <si>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</si>
  <si>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</si>
  <si>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</si>
  <si>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</si>
  <si>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</si>
  <si>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</si>
  <si>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</si>
  <si>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</si>
  <si>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</si>
  <si>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</si>
  <si>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ERALDO BEZERRA CAVALCANTE</t>
  </si>
  <si>
    <t>IVISON DE SOUZA SILVA</t>
  </si>
  <si>
    <t>GERENTE DE AÇÕES FUNDIÁRIAS</t>
  </si>
  <si>
    <t>ANDRÉ ÂNGELO DA SILVA</t>
  </si>
  <si>
    <t>CARLOS ALBERTO HILÁRIO BARBOSA</t>
  </si>
  <si>
    <t>AUXILIAR DE GESTÃO PÚBLICA</t>
  </si>
  <si>
    <t>SERRA TALHADA</t>
  </si>
  <si>
    <t>ADRIANA BEZERRA SILVA</t>
  </si>
  <si>
    <t>ASSISTENTE ADMINITRATIVA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</si>
  <si>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</si>
  <si>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</si>
  <si>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</si>
  <si>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</si>
  <si>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</si>
  <si>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 Serra Talhada / São José do Belmonte / Betânia / Petrolândia / Serra Talhada</t>
  </si>
  <si>
    <t>Organização dos arquivos da Regularização Fundiária, localizados nas Unidades Regionais, padronizando os protocolos. Participa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</si>
  <si>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</si>
  <si>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</si>
  <si>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</si>
  <si>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</si>
  <si>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</si>
  <si>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</si>
  <si>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</si>
  <si>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</si>
  <si>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</si>
  <si>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</si>
  <si>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</si>
  <si>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</si>
  <si>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</si>
  <si>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</si>
  <si>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</si>
  <si>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</si>
  <si>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</si>
  <si>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</si>
  <si>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</si>
  <si>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</si>
  <si>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</si>
  <si>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2180553/02</t>
  </si>
  <si>
    <t>3367541/02</t>
  </si>
  <si>
    <t>784865/04</t>
  </si>
  <si>
    <t>4058100/01</t>
  </si>
  <si>
    <t>1405691/02</t>
  </si>
  <si>
    <t>4057252/01</t>
  </si>
  <si>
    <t>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titulação;  6- Participação da 7ª edição da Feira da Agricultura Familiar organizada pela Associação Comunitária de Agricultores de Malhada Real (ASCAMAR), na zona rural de Lagoa Grande</t>
  </si>
  <si>
    <t>CHEFE DA UNIDADE UR SERRA TALHADA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</si>
  <si>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</si>
  <si>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CPLAG</t>
  </si>
  <si>
    <t>RONALDO DE HOLANDA NEVES</t>
  </si>
  <si>
    <t>181.52538/01</t>
  </si>
  <si>
    <t>COORDENADOR DE PLANEJAMENTO E GESTÃO</t>
  </si>
  <si>
    <t>Fiscalização assegurando a eficiência, eficácia, agilidade e qualidade da execução das ações do PNCF, além das demais competências previstas no Regulamento Operacional descritos na Portaria SAF/MAPA nº 123, de 23 de março de 2021.
Supervisão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</si>
  <si>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>GRA</t>
  </si>
  <si>
    <t>3693520/02</t>
  </si>
  <si>
    <t>ENGENHEIRA FLORESTAL</t>
  </si>
  <si>
    <t>MARIA JOSÉ GOMES SIQUEIRA</t>
  </si>
  <si>
    <t>2532565/05</t>
  </si>
  <si>
    <t>TÉCNICA DESENVOLVIMENTO</t>
  </si>
  <si>
    <t>EDNALDO VASCONCELOS DA SILVA</t>
  </si>
  <si>
    <t>1712136/05</t>
  </si>
  <si>
    <t>ENGENHEIRO AGRÔNOMO</t>
  </si>
  <si>
    <t>JOÃO BORGES DA SILVA NETO</t>
  </si>
  <si>
    <t>4058097/01</t>
  </si>
  <si>
    <t>2210487/04</t>
  </si>
  <si>
    <t xml:space="preserve">RAQUEL VIEIRA DE OLIVEIRA                          </t>
  </si>
  <si>
    <t xml:space="preserve">GERAF                        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</si>
  <si>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
2- Elaboração de Laudos Agronômicos de Colônias Agrícolas existentes e novas para implantação.</t>
  </si>
  <si>
    <t>Recife / Pesqueira / Sertânia / Floresta / Inajá / Recife</t>
  </si>
  <si>
    <t>Ouricuri</t>
  </si>
  <si>
    <t>JOSÉ GÓIS LEITE FIRMINO</t>
  </si>
  <si>
    <t>EREMILSON ROBERTO DE MIRANDA</t>
  </si>
  <si>
    <t>1393197/04</t>
  </si>
  <si>
    <t>1592734/05</t>
  </si>
  <si>
    <t>CAF em Jaboatão dos Guararapes. </t>
  </si>
  <si>
    <t>GARANHUNS / JABOATÃO DOS GUARARAPES / GARANHUNS</t>
  </si>
  <si>
    <t>PERÍODO : MARÇO / 2025</t>
  </si>
  <si>
    <t xml:space="preserve">                     PERÍODO : MARÇO / 2025</t>
  </si>
  <si>
    <t>0031200015.001372/2025-64</t>
  </si>
  <si>
    <t>0031200002.000853/2025-00</t>
  </si>
  <si>
    <t xml:space="preserve"> RECIFE / JABOATÃO DOS GUARARAPES / RECIFE</t>
  </si>
  <si>
    <t>Visita a UR de Ouricuri para acompanhamento de obra e visita de rotina para UR de Serra Talhada.</t>
  </si>
  <si>
    <t>RECIFE / OURICURI / SERRA TALHADA / RECIFE</t>
  </si>
  <si>
    <t>0031200012.000647/2025-72</t>
  </si>
  <si>
    <t>0031200012.000660/2025-21</t>
  </si>
  <si>
    <t xml:space="preserve">CLEODON RICARDO DE SOUZA LIMA </t>
  </si>
  <si>
    <t>DIRETOR PRESIDENTE</t>
  </si>
  <si>
    <t>1407813/10</t>
  </si>
  <si>
    <t>1. Palestra sobre o Crédito Fundiário e entrega das parcelas da Fazenda Santa Fé, adquirida pelo Crédito Fundiário, localizada no município de Pesqueira-PE                                                                                                                          2. Participação na Posse do novo gestor da Unidade Regional de Garanhuns-PE                                                                                                                                                                                                                                                 3. Reunião com os beneficiários da Fazenda Campo Verde, localizada no município de Itaibá-PE - Pauta: Nivelamneto e atualização do Programa de Crédito Fundiário.</t>
  </si>
  <si>
    <t>Recife /Pesqueira / Garanhuns / Itaibá / Recife</t>
  </si>
  <si>
    <t xml:space="preserve">1- Articular com os gestores municipais para elevar ao máximo a capacidade operacional da Regularização Fundiária. Monitoramento e Análise Técnico dos Relatórios de Observações de Fiscalização e Execução, Controles Veiculares e abastecimentos;
2- Coordenação e Monitoramento de ações em Unidades Produtivas na Região;
3- Participar do planejamento das ações de Regularização Fundiária, Atualização em campo e no escritório dos cadastros do georreferenciamento dos imóveis rurais. Atualizar o sistema de Acompanhamento e emitir Relatórios de Observação e de Viagem
</t>
  </si>
  <si>
    <t>Ouricuri / Araripina / Serra Talhada / Petrolina / Ouricuri</t>
  </si>
  <si>
    <t xml:space="preserve">GERAF                 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</si>
  <si>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                                                              2- Coordenação e Monitoramento de ações em Unidades Produtivas na Região;                                                                                                                                      3-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</si>
  <si>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 xml:space="preserve">GERAF        </t>
  </si>
  <si>
    <t xml:space="preserve">GERAF                    </t>
  </si>
  <si>
    <t xml:space="preserve"> Recife / Belo Jardim / Pesqueira / Itaíba / Inajá / Jatobá / Cabrobó / Parnamirim / Ouricuri / Petrolina / Garanhuns / Recife</t>
  </si>
  <si>
    <t>Recife / Itaíba / Inajá / Jatobá / Cabrobó / Parnamirim / Ouricuri / Petrolina / Garanhuns / Recife</t>
  </si>
  <si>
    <t xml:space="preserve">GERAF                     </t>
  </si>
  <si>
    <t>1 - Organização dos arquivos da Regularização Fundiária, localizados nas Unidades Regionais, padronizando os protocolos;                                                                                                                                            2- Participa do planejamento das ações de Regularização   Fundiária;                                                                                                                     3- Atualização em campo e no escritório dos cadastros do georreferenciamento dos imóveis rurais.</t>
  </si>
  <si>
    <t>Caruaru / Itaíba / Inajá / Jatobá / Cabrobó / Parnamirim / Ouricuri / Petrolina / Garanhuns / Caruaru</t>
  </si>
  <si>
    <t>CARUARU</t>
  </si>
  <si>
    <t xml:space="preserve">GERAF                       </t>
  </si>
  <si>
    <t>Recife / Afogados da Ingazeira / Serra Talhada / Ouricuri / Recife</t>
  </si>
  <si>
    <t xml:space="preserve">GERAF                   </t>
  </si>
  <si>
    <t>RECIFE / JABOATÃO DOS GUARARAPES / ARCOVERDE / BELO JARDIM / INAJÁ / IBIMIRIM / GRAVATÁ / RECIFE </t>
  </si>
  <si>
    <t>Participação na Expoagro Agreste Garanhuns, o evento será realizado de 26 a 30 de março de 2025, no Parque Haras Acauã, no município de Garanhuns-PE.</t>
  </si>
  <si>
    <t>Recife / Garanhuns / Recife</t>
  </si>
  <si>
    <t>CARLOS HUMBERTO DE OLIVEIRA JÚNIOR</t>
  </si>
  <si>
    <t>0031200017.000556/2025-97</t>
  </si>
  <si>
    <t xml:space="preserve">Vistoria técnica nas parcelas para regularização e renovação títulos de posse;  Laudo de vistoria das parcelas para declaração INSS; Cadastramento sócio produtivo para criação de nova colônia; em assentamentos no CABO DE SANTO AGOSTINHO /  GRAVATÁ /  SÃO LOURENÇO DA MATA / AGUA PRETA E IPOJUCA  </t>
  </si>
  <si>
    <t xml:space="preserve">    RECIFE / CABO DE SANTO AGOSTINHO /  GRAVATÁ /  SÃO LOURENÇO DA MATA / AGUA PRETA E IPOJUCA  / RECIFE</t>
  </si>
  <si>
    <t xml:space="preserve">Vistoria técnica nas parcelas para regularização e renovação títulos de posse;  Laudo de vistoria das parcelas para declaração INSS; Cadastramento sócio produtivo para criação de nova colônia; em assentamentos no CABO DE SANTO AGOSTINHO /  GRAVATÁ /  SÃO LOURENÇO DA MATA / AGUA PRETA </t>
  </si>
  <si>
    <t xml:space="preserve">    RECIFE / CABO DE SANTO AGOSTINHO /  GRAVATÁ /  SÃO LOURENÇO DA MATA / AGUA PRETA </t>
  </si>
  <si>
    <t xml:space="preserve">JONATHAS MIGUEL ARRUDA BARBOSA                  </t>
  </si>
  <si>
    <t>GERENTE DE REORDENAMENTO AGRÁRIO</t>
  </si>
  <si>
    <t>18230687/01</t>
  </si>
  <si>
    <t>DANIEL ROGÉRIO DA SILVA</t>
  </si>
  <si>
    <t>18237320/01</t>
  </si>
  <si>
    <t>ASSESSOR DA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</si>
</sst>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32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0"/>
      <name val="Calibri"/>
      <family val="2"/>
    </font>
    <font>
      <sz val="12"/>
      <name val="Times New Roman"/>
      <family val="1"/>
    </font>
    <font>
      <sz val="11"/>
      <name val="Calibri"/>
      <family val="2"/>
    </font>
    <font>
      <sz val="12"/>
      <name val="Calibri"/>
      <family val="2"/>
      <scheme val="maj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 wrapText="1"/>
    </xf>
    <xf numFmtId="8" fontId="22" fillId="0" borderId="13" xfId="0" applyNumberFormat="1" applyFont="1" applyBorder="1" applyAlignment="1">
      <alignment horizontal="center" vertical="center"/>
    </xf>
    <xf numFmtId="8" fontId="22" fillId="0" borderId="0" xfId="0" applyNumberFormat="1" applyFont="1" applyAlignment="1">
      <alignment horizontal="center" vertical="center"/>
    </xf>
    <xf numFmtId="0" fontId="0" fillId="0" borderId="0" xfId="0"/>
    <xf numFmtId="165" fontId="3" fillId="4" borderId="11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165" fontId="13" fillId="4" borderId="11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5" borderId="5" xfId="0" applyNumberFormat="1" applyFont="1" applyFill="1" applyBorder="1" applyAlignment="1">
      <alignment vertical="center" wrapText="1"/>
    </xf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" xfId="0" applyFont="1" applyBorder="1"/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6"/>
  <sheetViews>
    <sheetView tabSelected="1" zoomScale="110" zoomScaleNormal="110" workbookViewId="0">
      <pane ySplit="8" topLeftCell="A9" activePane="bottomLeft" state="frozen"/>
      <selection pane="bottomLeft" activeCell="A5" sqref="A5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98"/>
      <c r="B1" s="12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2"/>
      <c r="Z1" s="1"/>
      <c r="AA1" s="1"/>
      <c r="AB1" s="1"/>
      <c r="AC1" s="1"/>
    </row>
    <row r="2" spans="1:29" ht="23.25" x14ac:dyDescent="0.35">
      <c r="A2" s="99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  <c r="Z2" s="1"/>
      <c r="AA2" s="1"/>
      <c r="AB2" s="1"/>
      <c r="AC2" s="1"/>
    </row>
    <row r="3" spans="1:29" ht="23.25" x14ac:dyDescent="0.3">
      <c r="A3" s="99"/>
      <c r="C3" s="100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  <c r="Z3" s="2"/>
      <c r="AA3" s="2"/>
      <c r="AB3" s="3"/>
      <c r="AC3" s="3"/>
    </row>
    <row r="4" spans="1:29" ht="18" customHeight="1" x14ac:dyDescent="0.4">
      <c r="A4" s="15"/>
      <c r="B4" s="15"/>
      <c r="C4" s="13"/>
      <c r="D4" s="18" t="s">
        <v>27</v>
      </c>
      <c r="E4" s="16"/>
      <c r="F4" s="16"/>
      <c r="G4" s="17"/>
      <c r="H4" s="19" t="s">
        <v>90</v>
      </c>
      <c r="I4" s="13"/>
      <c r="J4" s="13"/>
      <c r="K4" s="13"/>
      <c r="L4" s="17" t="s">
        <v>26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7" t="s">
        <v>91</v>
      </c>
      <c r="X4" s="13"/>
      <c r="Y4" s="13"/>
      <c r="Z4" s="2"/>
      <c r="AA4" s="2"/>
      <c r="AB4" s="3"/>
      <c r="AC4" s="3"/>
    </row>
    <row r="5" spans="1:29" ht="10.5" customHeight="1" x14ac:dyDescent="0.25">
      <c r="A5" s="14"/>
      <c r="B5" s="11"/>
      <c r="C5" s="4"/>
      <c r="D5" s="11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7"/>
      <c r="Z5" s="5"/>
      <c r="AA5" s="5"/>
      <c r="AB5" s="3"/>
      <c r="AC5" s="3"/>
    </row>
    <row r="6" spans="1:29" ht="21" customHeight="1" x14ac:dyDescent="0.25">
      <c r="A6" s="111" t="s">
        <v>0</v>
      </c>
      <c r="B6" s="118"/>
      <c r="C6" s="113"/>
      <c r="D6" s="111" t="s">
        <v>1</v>
      </c>
      <c r="E6" s="122"/>
      <c r="F6" s="123"/>
      <c r="G6" s="111" t="s">
        <v>2</v>
      </c>
      <c r="H6" s="112"/>
      <c r="I6" s="112"/>
      <c r="J6" s="112"/>
      <c r="K6" s="112"/>
      <c r="L6" s="112"/>
      <c r="M6" s="112"/>
      <c r="N6" s="113"/>
      <c r="O6" s="111" t="s">
        <v>3</v>
      </c>
      <c r="P6" s="112"/>
      <c r="Q6" s="113"/>
      <c r="R6" s="111" t="s">
        <v>4</v>
      </c>
      <c r="S6" s="112"/>
      <c r="T6" s="112"/>
      <c r="U6" s="112"/>
      <c r="V6" s="112"/>
      <c r="W6" s="113"/>
      <c r="X6" s="108" t="s">
        <v>50</v>
      </c>
      <c r="Y6" s="108" t="s">
        <v>51</v>
      </c>
      <c r="Z6" s="5"/>
      <c r="AA6" s="5"/>
      <c r="AB6" s="5"/>
      <c r="AC6" s="5"/>
    </row>
    <row r="7" spans="1:29" ht="15.75" customHeight="1" x14ac:dyDescent="0.2">
      <c r="A7" s="108" t="s">
        <v>32</v>
      </c>
      <c r="B7" s="108" t="s">
        <v>10</v>
      </c>
      <c r="C7" s="108" t="s">
        <v>33</v>
      </c>
      <c r="D7" s="108" t="s">
        <v>34</v>
      </c>
      <c r="E7" s="108" t="s">
        <v>52</v>
      </c>
      <c r="F7" s="108" t="s">
        <v>35</v>
      </c>
      <c r="G7" s="108" t="s">
        <v>36</v>
      </c>
      <c r="H7" s="108" t="s">
        <v>37</v>
      </c>
      <c r="I7" s="119" t="s">
        <v>5</v>
      </c>
      <c r="J7" s="120"/>
      <c r="K7" s="121" t="s">
        <v>6</v>
      </c>
      <c r="L7" s="120"/>
      <c r="M7" s="108" t="s">
        <v>41</v>
      </c>
      <c r="N7" s="108" t="s">
        <v>42</v>
      </c>
      <c r="O7" s="114" t="s">
        <v>43</v>
      </c>
      <c r="P7" s="114" t="s">
        <v>44</v>
      </c>
      <c r="Q7" s="114" t="s">
        <v>45</v>
      </c>
      <c r="R7" s="121" t="s">
        <v>7</v>
      </c>
      <c r="S7" s="120"/>
      <c r="T7" s="121" t="s">
        <v>8</v>
      </c>
      <c r="U7" s="120"/>
      <c r="V7" s="108" t="s">
        <v>48</v>
      </c>
      <c r="W7" s="114" t="s">
        <v>49</v>
      </c>
      <c r="X7" s="109"/>
      <c r="Y7" s="109"/>
      <c r="Z7" s="5"/>
      <c r="AA7" s="5"/>
      <c r="AB7" s="5"/>
      <c r="AC7" s="5"/>
    </row>
    <row r="8" spans="1:29" ht="33.75" customHeight="1" x14ac:dyDescent="0.2">
      <c r="A8" s="110"/>
      <c r="B8" s="110"/>
      <c r="C8" s="110"/>
      <c r="D8" s="109"/>
      <c r="E8" s="109"/>
      <c r="F8" s="109"/>
      <c r="G8" s="109"/>
      <c r="H8" s="109"/>
      <c r="I8" s="6" t="s">
        <v>38</v>
      </c>
      <c r="J8" s="6" t="s">
        <v>39</v>
      </c>
      <c r="K8" s="6" t="s">
        <v>38</v>
      </c>
      <c r="L8" s="7" t="s">
        <v>40</v>
      </c>
      <c r="M8" s="110"/>
      <c r="N8" s="110"/>
      <c r="O8" s="110"/>
      <c r="P8" s="110"/>
      <c r="Q8" s="110"/>
      <c r="R8" s="6" t="s">
        <v>46</v>
      </c>
      <c r="S8" s="7" t="s">
        <v>47</v>
      </c>
      <c r="T8" s="6" t="s">
        <v>46</v>
      </c>
      <c r="U8" s="7" t="s">
        <v>47</v>
      </c>
      <c r="V8" s="110"/>
      <c r="W8" s="110"/>
      <c r="X8" s="110"/>
      <c r="Y8" s="110"/>
      <c r="Z8" s="5"/>
      <c r="AA8" s="5"/>
      <c r="AB8" s="5"/>
      <c r="AC8" s="5"/>
    </row>
    <row r="9" spans="1:29" s="49" customFormat="1" ht="179.25" customHeight="1" x14ac:dyDescent="0.2">
      <c r="A9" s="27" t="s">
        <v>9</v>
      </c>
      <c r="B9" s="74" t="s">
        <v>92</v>
      </c>
      <c r="C9" s="75" t="s">
        <v>29</v>
      </c>
      <c r="D9" s="76" t="s">
        <v>19</v>
      </c>
      <c r="E9" s="76" t="s">
        <v>57</v>
      </c>
      <c r="F9" s="76" t="s">
        <v>28</v>
      </c>
      <c r="G9" s="77" t="s">
        <v>66</v>
      </c>
      <c r="H9" s="87" t="s">
        <v>11</v>
      </c>
      <c r="I9" s="88" t="s">
        <v>12</v>
      </c>
      <c r="J9" s="89" t="s">
        <v>14</v>
      </c>
      <c r="K9" s="27" t="s">
        <v>12</v>
      </c>
      <c r="L9" s="90" t="s">
        <v>119</v>
      </c>
      <c r="M9" s="91">
        <v>45727</v>
      </c>
      <c r="N9" s="59">
        <v>45748</v>
      </c>
      <c r="O9" s="26"/>
      <c r="P9" s="26"/>
      <c r="Q9" s="26"/>
      <c r="R9" s="27">
        <v>8</v>
      </c>
      <c r="S9" s="61">
        <v>170.12</v>
      </c>
      <c r="T9" s="27"/>
      <c r="U9" s="28"/>
      <c r="V9" s="27">
        <v>8</v>
      </c>
      <c r="W9" s="23">
        <f t="shared" ref="W9" si="0">(R9*S9)+(T9*U9)</f>
        <v>1360.96</v>
      </c>
      <c r="X9" s="23">
        <f t="shared" ref="X9" si="1">Q9+W9</f>
        <v>1360.96</v>
      </c>
      <c r="Y9" s="48"/>
      <c r="Z9" s="5"/>
      <c r="AA9" s="5"/>
      <c r="AB9" s="5"/>
      <c r="AC9" s="5"/>
    </row>
    <row r="10" spans="1:29" ht="175.5" customHeight="1" x14ac:dyDescent="0.2">
      <c r="A10" s="27" t="s">
        <v>9</v>
      </c>
      <c r="B10" s="74" t="s">
        <v>92</v>
      </c>
      <c r="C10" s="75" t="s">
        <v>29</v>
      </c>
      <c r="D10" s="76" t="s">
        <v>15</v>
      </c>
      <c r="E10" s="76" t="s">
        <v>58</v>
      </c>
      <c r="F10" s="76" t="s">
        <v>13</v>
      </c>
      <c r="G10" s="77" t="s">
        <v>66</v>
      </c>
      <c r="H10" s="87" t="s">
        <v>11</v>
      </c>
      <c r="I10" s="88" t="s">
        <v>12</v>
      </c>
      <c r="J10" s="89" t="s">
        <v>14</v>
      </c>
      <c r="K10" s="27" t="s">
        <v>12</v>
      </c>
      <c r="L10" s="83" t="s">
        <v>94</v>
      </c>
      <c r="M10" s="91">
        <v>45726</v>
      </c>
      <c r="N10" s="59">
        <v>45744</v>
      </c>
      <c r="O10" s="26"/>
      <c r="P10" s="26"/>
      <c r="Q10" s="26"/>
      <c r="R10" s="27">
        <v>12</v>
      </c>
      <c r="S10" s="21">
        <v>120</v>
      </c>
      <c r="T10" s="27"/>
      <c r="U10" s="28"/>
      <c r="V10" s="27">
        <v>12</v>
      </c>
      <c r="W10" s="23">
        <f t="shared" ref="W10" si="2">(R10*S10)+(T10*U10)</f>
        <v>1440</v>
      </c>
      <c r="X10" s="23">
        <f t="shared" ref="X10" si="3">Q10+W10</f>
        <v>1440</v>
      </c>
      <c r="Y10" s="25"/>
      <c r="Z10" s="5"/>
      <c r="AA10" s="5"/>
      <c r="AB10" s="5"/>
      <c r="AC10" s="5"/>
    </row>
    <row r="11" spans="1:29" s="66" customFormat="1" ht="175.5" customHeight="1" x14ac:dyDescent="0.2">
      <c r="A11" s="27" t="s">
        <v>9</v>
      </c>
      <c r="B11" s="74" t="s">
        <v>92</v>
      </c>
      <c r="C11" s="75" t="s">
        <v>29</v>
      </c>
      <c r="D11" s="76" t="s">
        <v>84</v>
      </c>
      <c r="E11" s="78" t="s">
        <v>86</v>
      </c>
      <c r="F11" s="76" t="s">
        <v>13</v>
      </c>
      <c r="G11" s="79" t="s">
        <v>88</v>
      </c>
      <c r="H11" s="87" t="s">
        <v>11</v>
      </c>
      <c r="I11" s="88" t="s">
        <v>12</v>
      </c>
      <c r="J11" s="89" t="s">
        <v>25</v>
      </c>
      <c r="K11" s="27" t="s">
        <v>12</v>
      </c>
      <c r="L11" s="92" t="s">
        <v>89</v>
      </c>
      <c r="M11" s="91">
        <v>45726</v>
      </c>
      <c r="N11" s="59">
        <v>45737</v>
      </c>
      <c r="O11" s="26"/>
      <c r="P11" s="26"/>
      <c r="Q11" s="26"/>
      <c r="R11" s="27">
        <v>8</v>
      </c>
      <c r="S11" s="21">
        <v>120</v>
      </c>
      <c r="T11" s="27"/>
      <c r="U11" s="28"/>
      <c r="V11" s="27">
        <v>8</v>
      </c>
      <c r="W11" s="23">
        <f t="shared" ref="W11:W13" si="4">(R11*S11)+(T11*U11)</f>
        <v>960</v>
      </c>
      <c r="X11" s="23">
        <f t="shared" ref="X11:X13" si="5">Q11+W11</f>
        <v>960</v>
      </c>
      <c r="Y11" s="65"/>
      <c r="Z11" s="5"/>
      <c r="AA11" s="5"/>
      <c r="AB11" s="5"/>
      <c r="AC11" s="5"/>
    </row>
    <row r="12" spans="1:29" s="66" customFormat="1" ht="175.5" customHeight="1" x14ac:dyDescent="0.2">
      <c r="A12" s="27" t="s">
        <v>9</v>
      </c>
      <c r="B12" s="74" t="s">
        <v>92</v>
      </c>
      <c r="C12" s="75" t="s">
        <v>29</v>
      </c>
      <c r="D12" s="80" t="s">
        <v>85</v>
      </c>
      <c r="E12" s="81" t="s">
        <v>87</v>
      </c>
      <c r="F12" s="76" t="s">
        <v>13</v>
      </c>
      <c r="G12" s="79" t="s">
        <v>88</v>
      </c>
      <c r="H12" s="87" t="s">
        <v>11</v>
      </c>
      <c r="I12" s="88" t="s">
        <v>12</v>
      </c>
      <c r="J12" s="89" t="s">
        <v>25</v>
      </c>
      <c r="K12" s="27" t="s">
        <v>12</v>
      </c>
      <c r="L12" s="92" t="s">
        <v>89</v>
      </c>
      <c r="M12" s="91">
        <v>45726</v>
      </c>
      <c r="N12" s="59">
        <v>45737</v>
      </c>
      <c r="O12" s="26"/>
      <c r="P12" s="26"/>
      <c r="Q12" s="26"/>
      <c r="R12" s="27">
        <v>8</v>
      </c>
      <c r="S12" s="21">
        <v>120</v>
      </c>
      <c r="T12" s="27"/>
      <c r="U12" s="28"/>
      <c r="V12" s="27">
        <v>8</v>
      </c>
      <c r="W12" s="23">
        <f t="shared" si="4"/>
        <v>960</v>
      </c>
      <c r="X12" s="23">
        <f t="shared" si="5"/>
        <v>960</v>
      </c>
      <c r="Y12" s="65"/>
      <c r="Z12" s="5"/>
      <c r="AA12" s="5"/>
      <c r="AB12" s="5"/>
      <c r="AC12" s="5"/>
    </row>
    <row r="13" spans="1:29" s="70" customFormat="1" ht="175.5" customHeight="1" x14ac:dyDescent="0.2">
      <c r="A13" s="27" t="s">
        <v>9</v>
      </c>
      <c r="B13" s="74" t="s">
        <v>93</v>
      </c>
      <c r="C13" s="75" t="s">
        <v>62</v>
      </c>
      <c r="D13" s="76" t="s">
        <v>63</v>
      </c>
      <c r="E13" s="76" t="s">
        <v>64</v>
      </c>
      <c r="F13" s="82" t="s">
        <v>65</v>
      </c>
      <c r="G13" s="82" t="s">
        <v>95</v>
      </c>
      <c r="H13" s="87" t="s">
        <v>11</v>
      </c>
      <c r="I13" s="88" t="s">
        <v>12</v>
      </c>
      <c r="J13" s="89" t="s">
        <v>14</v>
      </c>
      <c r="K13" s="27" t="s">
        <v>12</v>
      </c>
      <c r="L13" s="93" t="s">
        <v>96</v>
      </c>
      <c r="M13" s="91">
        <v>45733</v>
      </c>
      <c r="N13" s="91">
        <v>45738</v>
      </c>
      <c r="O13" s="59"/>
      <c r="P13" s="22"/>
      <c r="Q13" s="23"/>
      <c r="R13" s="24">
        <v>5</v>
      </c>
      <c r="S13" s="62">
        <v>170.12</v>
      </c>
      <c r="T13" s="24"/>
      <c r="U13" s="60"/>
      <c r="V13" s="20">
        <v>5</v>
      </c>
      <c r="W13" s="9">
        <f t="shared" si="4"/>
        <v>850.6</v>
      </c>
      <c r="X13" s="9">
        <f t="shared" si="5"/>
        <v>850.6</v>
      </c>
      <c r="Y13" s="71"/>
      <c r="Z13" s="5"/>
      <c r="AA13" s="5"/>
      <c r="AB13" s="5"/>
      <c r="AC13" s="5"/>
    </row>
    <row r="14" spans="1:29" s="30" customFormat="1" ht="142.5" customHeight="1" x14ac:dyDescent="0.2">
      <c r="A14" s="27" t="s">
        <v>9</v>
      </c>
      <c r="B14" s="74" t="s">
        <v>97</v>
      </c>
      <c r="C14" s="75" t="s">
        <v>108</v>
      </c>
      <c r="D14" s="76" t="s">
        <v>16</v>
      </c>
      <c r="E14" s="76" t="s">
        <v>53</v>
      </c>
      <c r="F14" s="82" t="s">
        <v>60</v>
      </c>
      <c r="G14" s="77" t="s">
        <v>107</v>
      </c>
      <c r="H14" s="87" t="s">
        <v>11</v>
      </c>
      <c r="I14" s="88" t="s">
        <v>12</v>
      </c>
      <c r="J14" s="89" t="s">
        <v>22</v>
      </c>
      <c r="K14" s="27" t="s">
        <v>12</v>
      </c>
      <c r="L14" s="84" t="s">
        <v>30</v>
      </c>
      <c r="M14" s="91">
        <v>45726</v>
      </c>
      <c r="N14" s="59">
        <v>45737</v>
      </c>
      <c r="O14" s="26"/>
      <c r="P14" s="26"/>
      <c r="Q14" s="26"/>
      <c r="R14" s="27">
        <v>11</v>
      </c>
      <c r="S14" s="21">
        <v>120</v>
      </c>
      <c r="T14" s="27"/>
      <c r="U14" s="28"/>
      <c r="V14" s="27">
        <v>11</v>
      </c>
      <c r="W14" s="23">
        <f t="shared" ref="W14:W15" si="6">(R14*S14)+(T14*U14)</f>
        <v>1320</v>
      </c>
      <c r="X14" s="23">
        <f t="shared" ref="X14:X15" si="7">Q14+W14</f>
        <v>1320</v>
      </c>
      <c r="Y14" s="29"/>
      <c r="Z14" s="5"/>
      <c r="AA14" s="5"/>
      <c r="AB14" s="5"/>
      <c r="AC14" s="5"/>
    </row>
    <row r="15" spans="1:29" s="30" customFormat="1" ht="227.25" customHeight="1" x14ac:dyDescent="0.2">
      <c r="A15" s="27" t="s">
        <v>9</v>
      </c>
      <c r="B15" s="74" t="s">
        <v>97</v>
      </c>
      <c r="C15" s="75" t="s">
        <v>109</v>
      </c>
      <c r="D15" s="76" t="s">
        <v>17</v>
      </c>
      <c r="E15" s="76" t="s">
        <v>54</v>
      </c>
      <c r="F15" s="76" t="s">
        <v>18</v>
      </c>
      <c r="G15" s="83" t="s">
        <v>59</v>
      </c>
      <c r="H15" s="87" t="s">
        <v>11</v>
      </c>
      <c r="I15" s="88" t="s">
        <v>12</v>
      </c>
      <c r="J15" s="89" t="s">
        <v>14</v>
      </c>
      <c r="K15" s="27" t="s">
        <v>12</v>
      </c>
      <c r="L15" s="84" t="s">
        <v>110</v>
      </c>
      <c r="M15" s="91">
        <v>45729</v>
      </c>
      <c r="N15" s="59">
        <v>45746</v>
      </c>
      <c r="O15" s="26"/>
      <c r="P15" s="26"/>
      <c r="Q15" s="26"/>
      <c r="R15" s="27">
        <v>15</v>
      </c>
      <c r="S15" s="61">
        <v>170.12</v>
      </c>
      <c r="T15" s="27"/>
      <c r="U15" s="28"/>
      <c r="V15" s="27">
        <v>15</v>
      </c>
      <c r="W15" s="23">
        <f t="shared" si="6"/>
        <v>2551.8000000000002</v>
      </c>
      <c r="X15" s="23">
        <f t="shared" si="7"/>
        <v>2551.8000000000002</v>
      </c>
      <c r="Y15" s="29"/>
      <c r="Z15" s="5"/>
      <c r="AA15" s="5"/>
      <c r="AB15" s="5"/>
      <c r="AC15" s="5"/>
    </row>
    <row r="16" spans="1:29" s="31" customFormat="1" ht="123.75" customHeight="1" x14ac:dyDescent="0.2">
      <c r="A16" s="27" t="s">
        <v>9</v>
      </c>
      <c r="B16" s="74" t="s">
        <v>97</v>
      </c>
      <c r="C16" s="75" t="s">
        <v>112</v>
      </c>
      <c r="D16" s="76" t="s">
        <v>20</v>
      </c>
      <c r="E16" s="76" t="s">
        <v>55</v>
      </c>
      <c r="F16" s="76" t="s">
        <v>21</v>
      </c>
      <c r="G16" s="83" t="s">
        <v>61</v>
      </c>
      <c r="H16" s="87" t="s">
        <v>11</v>
      </c>
      <c r="I16" s="88" t="s">
        <v>12</v>
      </c>
      <c r="J16" s="89" t="s">
        <v>14</v>
      </c>
      <c r="K16" s="27" t="s">
        <v>12</v>
      </c>
      <c r="L16" s="93" t="s">
        <v>111</v>
      </c>
      <c r="M16" s="91">
        <v>45733</v>
      </c>
      <c r="N16" s="59">
        <v>45746</v>
      </c>
      <c r="O16" s="26"/>
      <c r="P16" s="26"/>
      <c r="Q16" s="26"/>
      <c r="R16" s="27">
        <v>13</v>
      </c>
      <c r="S16" s="61">
        <v>120</v>
      </c>
      <c r="T16" s="27"/>
      <c r="U16" s="28"/>
      <c r="V16" s="27">
        <v>13</v>
      </c>
      <c r="W16" s="23">
        <f t="shared" ref="W16" si="8">(R16*S16)+(T16*U16)</f>
        <v>1560</v>
      </c>
      <c r="X16" s="23">
        <f t="shared" ref="X16" si="9">Q16+W16</f>
        <v>1560</v>
      </c>
      <c r="Y16" s="32"/>
      <c r="Z16" s="5"/>
      <c r="AA16" s="5"/>
      <c r="AB16" s="5"/>
      <c r="AC16" s="5"/>
    </row>
    <row r="17" spans="1:29" ht="120.75" customHeight="1" x14ac:dyDescent="0.2">
      <c r="A17" s="27" t="s">
        <v>9</v>
      </c>
      <c r="B17" s="74" t="s">
        <v>97</v>
      </c>
      <c r="C17" s="75" t="s">
        <v>80</v>
      </c>
      <c r="D17" s="76" t="s">
        <v>23</v>
      </c>
      <c r="E17" s="76" t="s">
        <v>56</v>
      </c>
      <c r="F17" s="76" t="s">
        <v>24</v>
      </c>
      <c r="G17" s="84" t="s">
        <v>31</v>
      </c>
      <c r="H17" s="87" t="s">
        <v>11</v>
      </c>
      <c r="I17" s="88" t="s">
        <v>12</v>
      </c>
      <c r="J17" s="89" t="s">
        <v>14</v>
      </c>
      <c r="K17" s="27" t="s">
        <v>12</v>
      </c>
      <c r="L17" s="84" t="s">
        <v>117</v>
      </c>
      <c r="M17" s="91">
        <v>45733</v>
      </c>
      <c r="N17" s="59">
        <v>45746</v>
      </c>
      <c r="O17" s="22"/>
      <c r="P17" s="22"/>
      <c r="Q17" s="23"/>
      <c r="R17" s="24">
        <v>9</v>
      </c>
      <c r="S17" s="21">
        <v>120</v>
      </c>
      <c r="T17" s="24"/>
      <c r="U17" s="60"/>
      <c r="V17" s="20">
        <v>9</v>
      </c>
      <c r="W17" s="9">
        <f t="shared" ref="W17:W23" si="10">(R17*S17)+(T17*U17)</f>
        <v>1080</v>
      </c>
      <c r="X17" s="9">
        <f t="shared" ref="X17:X23" si="11">Q17+W17</f>
        <v>1080</v>
      </c>
      <c r="Y17" s="10"/>
      <c r="Z17" s="5"/>
      <c r="AA17" s="5"/>
      <c r="AB17" s="5"/>
      <c r="AC17" s="5"/>
    </row>
    <row r="18" spans="1:29" s="63" customFormat="1" ht="120.75" customHeight="1" x14ac:dyDescent="0.2">
      <c r="A18" s="27" t="s">
        <v>9</v>
      </c>
      <c r="B18" s="74" t="s">
        <v>97</v>
      </c>
      <c r="C18" s="75" t="s">
        <v>116</v>
      </c>
      <c r="D18" s="76" t="s">
        <v>70</v>
      </c>
      <c r="E18" s="76" t="s">
        <v>71</v>
      </c>
      <c r="F18" s="85" t="s">
        <v>72</v>
      </c>
      <c r="G18" s="84" t="s">
        <v>113</v>
      </c>
      <c r="H18" s="87" t="s">
        <v>11</v>
      </c>
      <c r="I18" s="88" t="s">
        <v>12</v>
      </c>
      <c r="J18" s="89" t="s">
        <v>115</v>
      </c>
      <c r="K18" s="27" t="s">
        <v>12</v>
      </c>
      <c r="L18" s="84" t="s">
        <v>114</v>
      </c>
      <c r="M18" s="91">
        <v>45733</v>
      </c>
      <c r="N18" s="59">
        <v>45746</v>
      </c>
      <c r="O18" s="64"/>
      <c r="P18" s="22"/>
      <c r="Q18" s="23"/>
      <c r="R18" s="24">
        <v>13</v>
      </c>
      <c r="S18" s="21">
        <v>120</v>
      </c>
      <c r="T18" s="24"/>
      <c r="U18" s="60"/>
      <c r="V18" s="20">
        <v>13</v>
      </c>
      <c r="W18" s="9">
        <f t="shared" ref="W18" si="12">(R18*S18)+(T18*U18)</f>
        <v>1560</v>
      </c>
      <c r="X18" s="9">
        <f t="shared" ref="X18" si="13">Q18+W18</f>
        <v>1560</v>
      </c>
      <c r="Y18" s="10"/>
      <c r="Z18" s="5"/>
      <c r="AA18" s="5"/>
      <c r="AB18" s="5"/>
      <c r="AC18" s="5"/>
    </row>
    <row r="19" spans="1:29" s="63" customFormat="1" ht="113.25" customHeight="1" x14ac:dyDescent="0.2">
      <c r="A19" s="27" t="s">
        <v>9</v>
      </c>
      <c r="B19" s="74" t="s">
        <v>97</v>
      </c>
      <c r="C19" s="75" t="s">
        <v>118</v>
      </c>
      <c r="D19" s="85" t="s">
        <v>73</v>
      </c>
      <c r="E19" s="79" t="s">
        <v>74</v>
      </c>
      <c r="F19" s="85" t="s">
        <v>75</v>
      </c>
      <c r="G19" s="83" t="s">
        <v>81</v>
      </c>
      <c r="H19" s="87" t="s">
        <v>11</v>
      </c>
      <c r="I19" s="88" t="s">
        <v>12</v>
      </c>
      <c r="J19" s="89" t="s">
        <v>14</v>
      </c>
      <c r="K19" s="27" t="s">
        <v>12</v>
      </c>
      <c r="L19" s="84" t="s">
        <v>82</v>
      </c>
      <c r="M19" s="91">
        <v>45728</v>
      </c>
      <c r="N19" s="91">
        <v>45738</v>
      </c>
      <c r="O19" s="64"/>
      <c r="P19" s="22"/>
      <c r="Q19" s="23"/>
      <c r="R19" s="24">
        <v>10</v>
      </c>
      <c r="S19" s="21">
        <v>120</v>
      </c>
      <c r="T19" s="24"/>
      <c r="U19" s="60"/>
      <c r="V19" s="20">
        <v>10</v>
      </c>
      <c r="W19" s="9">
        <f t="shared" ref="W19" si="14">(R19*S19)+(T19*U19)</f>
        <v>1200</v>
      </c>
      <c r="X19" s="9">
        <f t="shared" ref="X19" si="15">Q19+W19</f>
        <v>1200</v>
      </c>
      <c r="Y19" s="10"/>
      <c r="Z19" s="5"/>
      <c r="AA19" s="5"/>
      <c r="AB19" s="5"/>
      <c r="AC19" s="5"/>
    </row>
    <row r="20" spans="1:29" s="63" customFormat="1" ht="163.5" customHeight="1" x14ac:dyDescent="0.2">
      <c r="A20" s="27" t="s">
        <v>9</v>
      </c>
      <c r="B20" s="74" t="s">
        <v>97</v>
      </c>
      <c r="C20" s="75" t="s">
        <v>106</v>
      </c>
      <c r="D20" s="85" t="s">
        <v>76</v>
      </c>
      <c r="E20" s="86" t="s">
        <v>77</v>
      </c>
      <c r="F20" s="85" t="s">
        <v>75</v>
      </c>
      <c r="G20" s="83" t="s">
        <v>104</v>
      </c>
      <c r="H20" s="87" t="s">
        <v>11</v>
      </c>
      <c r="I20" s="88" t="s">
        <v>12</v>
      </c>
      <c r="J20" s="89" t="s">
        <v>83</v>
      </c>
      <c r="K20" s="27" t="s">
        <v>12</v>
      </c>
      <c r="L20" s="94" t="s">
        <v>105</v>
      </c>
      <c r="M20" s="91">
        <v>45726</v>
      </c>
      <c r="N20" s="91">
        <v>45731</v>
      </c>
      <c r="O20" s="64"/>
      <c r="P20" s="22"/>
      <c r="Q20" s="23"/>
      <c r="R20" s="24">
        <v>5</v>
      </c>
      <c r="S20" s="21">
        <v>120</v>
      </c>
      <c r="T20" s="24"/>
      <c r="U20" s="60"/>
      <c r="V20" s="20">
        <v>5</v>
      </c>
      <c r="W20" s="9">
        <f t="shared" ref="W20" si="16">(R20*S20)+(T20*U20)</f>
        <v>600</v>
      </c>
      <c r="X20" s="9">
        <f t="shared" ref="X20" si="17">Q20+W20</f>
        <v>600</v>
      </c>
      <c r="Y20" s="10"/>
      <c r="Z20" s="5"/>
      <c r="AA20" s="5"/>
      <c r="AB20" s="5"/>
      <c r="AC20" s="5"/>
    </row>
    <row r="21" spans="1:29" s="72" customFormat="1" ht="120" customHeight="1" x14ac:dyDescent="0.2">
      <c r="A21" s="27" t="s">
        <v>9</v>
      </c>
      <c r="B21" s="74" t="s">
        <v>98</v>
      </c>
      <c r="C21" s="75" t="s">
        <v>80</v>
      </c>
      <c r="D21" s="85" t="s">
        <v>99</v>
      </c>
      <c r="E21" s="86" t="s">
        <v>101</v>
      </c>
      <c r="F21" s="85" t="s">
        <v>100</v>
      </c>
      <c r="G21" s="77" t="s">
        <v>102</v>
      </c>
      <c r="H21" s="87" t="s">
        <v>11</v>
      </c>
      <c r="I21" s="88" t="s">
        <v>12</v>
      </c>
      <c r="J21" s="89" t="s">
        <v>14</v>
      </c>
      <c r="K21" s="27" t="s">
        <v>12</v>
      </c>
      <c r="L21" s="95" t="s">
        <v>103</v>
      </c>
      <c r="M21" s="91">
        <v>45730</v>
      </c>
      <c r="N21" s="91">
        <v>45738</v>
      </c>
      <c r="O21" s="67"/>
      <c r="P21" s="68"/>
      <c r="Q21" s="69"/>
      <c r="R21" s="24">
        <v>6</v>
      </c>
      <c r="S21" s="21">
        <v>241.86</v>
      </c>
      <c r="T21" s="24"/>
      <c r="U21" s="60"/>
      <c r="V21" s="20">
        <v>6</v>
      </c>
      <c r="W21" s="9">
        <f t="shared" ref="W21" si="18">(R21*S21)+(T21*U21)</f>
        <v>1451.16</v>
      </c>
      <c r="X21" s="9">
        <f t="shared" ref="X21" si="19">Q21+W21</f>
        <v>1451.16</v>
      </c>
      <c r="Y21" s="10"/>
      <c r="Z21" s="5"/>
      <c r="AA21" s="5"/>
      <c r="AB21" s="5"/>
      <c r="AC21" s="5"/>
    </row>
    <row r="22" spans="1:29" s="73" customFormat="1" ht="120" customHeight="1" x14ac:dyDescent="0.2">
      <c r="A22" s="27" t="s">
        <v>9</v>
      </c>
      <c r="B22" s="74" t="s">
        <v>98</v>
      </c>
      <c r="C22" s="75" t="s">
        <v>80</v>
      </c>
      <c r="D22" s="85" t="s">
        <v>99</v>
      </c>
      <c r="E22" s="86" t="s">
        <v>101</v>
      </c>
      <c r="F22" s="85" t="s">
        <v>100</v>
      </c>
      <c r="G22" s="96" t="s">
        <v>120</v>
      </c>
      <c r="H22" s="87" t="s">
        <v>11</v>
      </c>
      <c r="I22" s="88" t="s">
        <v>12</v>
      </c>
      <c r="J22" s="89" t="s">
        <v>14</v>
      </c>
      <c r="K22" s="27" t="s">
        <v>12</v>
      </c>
      <c r="L22" s="97" t="s">
        <v>121</v>
      </c>
      <c r="M22" s="91">
        <v>45742</v>
      </c>
      <c r="N22" s="91">
        <v>45746</v>
      </c>
      <c r="O22" s="67"/>
      <c r="P22" s="68"/>
      <c r="Q22" s="69"/>
      <c r="R22" s="24">
        <v>4</v>
      </c>
      <c r="S22" s="21">
        <v>241.86</v>
      </c>
      <c r="T22" s="24"/>
      <c r="U22" s="60"/>
      <c r="V22" s="20">
        <v>4</v>
      </c>
      <c r="W22" s="9">
        <f t="shared" ref="W22" si="20">(R22*S22)+(T22*U22)</f>
        <v>967.44</v>
      </c>
      <c r="X22" s="9">
        <f t="shared" ref="X22" si="21">Q22+W22</f>
        <v>967.44</v>
      </c>
      <c r="Y22" s="10"/>
      <c r="Z22" s="5"/>
      <c r="AA22" s="5"/>
      <c r="AB22" s="5"/>
      <c r="AC22" s="5"/>
    </row>
    <row r="23" spans="1:29" s="50" customFormat="1" ht="80.25" customHeight="1" x14ac:dyDescent="0.2">
      <c r="A23" s="27" t="s">
        <v>9</v>
      </c>
      <c r="B23" s="74" t="s">
        <v>123</v>
      </c>
      <c r="C23" s="75" t="s">
        <v>67</v>
      </c>
      <c r="D23" s="82" t="s">
        <v>79</v>
      </c>
      <c r="E23" s="76" t="s">
        <v>68</v>
      </c>
      <c r="F23" s="76" t="s">
        <v>69</v>
      </c>
      <c r="G23" s="83" t="s">
        <v>126</v>
      </c>
      <c r="H23" s="87" t="s">
        <v>11</v>
      </c>
      <c r="I23" s="88" t="s">
        <v>12</v>
      </c>
      <c r="J23" s="89" t="s">
        <v>14</v>
      </c>
      <c r="K23" s="27" t="s">
        <v>12</v>
      </c>
      <c r="L23" s="93" t="s">
        <v>127</v>
      </c>
      <c r="M23" s="91">
        <v>45727</v>
      </c>
      <c r="N23" s="91">
        <v>45744</v>
      </c>
      <c r="O23" s="22"/>
      <c r="P23" s="22"/>
      <c r="Q23" s="23"/>
      <c r="R23" s="24">
        <v>7</v>
      </c>
      <c r="S23" s="21">
        <v>120</v>
      </c>
      <c r="T23" s="8">
        <v>4</v>
      </c>
      <c r="U23" s="60">
        <v>55</v>
      </c>
      <c r="V23" s="20">
        <v>11</v>
      </c>
      <c r="W23" s="9">
        <f t="shared" si="10"/>
        <v>1060</v>
      </c>
      <c r="X23" s="9">
        <f t="shared" si="11"/>
        <v>1060</v>
      </c>
      <c r="Y23" s="10"/>
      <c r="Z23" s="5"/>
      <c r="AA23" s="5"/>
      <c r="AB23" s="5"/>
      <c r="AC23" s="5"/>
    </row>
    <row r="24" spans="1:29" s="50" customFormat="1" ht="104.25" customHeight="1" x14ac:dyDescent="0.2">
      <c r="A24" s="27" t="s">
        <v>9</v>
      </c>
      <c r="B24" s="74" t="s">
        <v>123</v>
      </c>
      <c r="C24" s="75" t="s">
        <v>67</v>
      </c>
      <c r="D24" s="124" t="s">
        <v>128</v>
      </c>
      <c r="E24" s="125" t="s">
        <v>130</v>
      </c>
      <c r="F24" s="124" t="s">
        <v>129</v>
      </c>
      <c r="G24" s="83" t="s">
        <v>124</v>
      </c>
      <c r="H24" s="87" t="s">
        <v>11</v>
      </c>
      <c r="I24" s="88" t="s">
        <v>12</v>
      </c>
      <c r="J24" s="89" t="s">
        <v>14</v>
      </c>
      <c r="K24" s="27" t="s">
        <v>12</v>
      </c>
      <c r="L24" s="93" t="s">
        <v>125</v>
      </c>
      <c r="M24" s="91">
        <v>45727</v>
      </c>
      <c r="N24" s="91">
        <v>45747</v>
      </c>
      <c r="O24" s="22"/>
      <c r="P24" s="22"/>
      <c r="Q24" s="23"/>
      <c r="R24" s="24">
        <v>8</v>
      </c>
      <c r="S24" s="21">
        <v>172.32</v>
      </c>
      <c r="T24" s="8">
        <v>3</v>
      </c>
      <c r="U24" s="60">
        <v>57</v>
      </c>
      <c r="V24" s="20">
        <v>11</v>
      </c>
      <c r="W24" s="9">
        <f t="shared" ref="W24:W25" si="22">(R24*S24)+(T24*U24)</f>
        <v>1549.56</v>
      </c>
      <c r="X24" s="9">
        <f t="shared" ref="X24:X25" si="23">Q24+W24</f>
        <v>1549.56</v>
      </c>
      <c r="Y24" s="10"/>
      <c r="Z24" s="5"/>
      <c r="AA24" s="5"/>
      <c r="AB24" s="5"/>
      <c r="AC24" s="5"/>
    </row>
    <row r="25" spans="1:29" s="50" customFormat="1" ht="87" customHeight="1" x14ac:dyDescent="0.2">
      <c r="A25" s="27" t="s">
        <v>9</v>
      </c>
      <c r="B25" s="74" t="s">
        <v>123</v>
      </c>
      <c r="C25" s="75" t="s">
        <v>67</v>
      </c>
      <c r="D25" s="126" t="s">
        <v>122</v>
      </c>
      <c r="E25" s="127" t="s">
        <v>78</v>
      </c>
      <c r="F25" s="128" t="s">
        <v>13</v>
      </c>
      <c r="G25" s="83" t="s">
        <v>124</v>
      </c>
      <c r="H25" s="87" t="s">
        <v>11</v>
      </c>
      <c r="I25" s="88" t="s">
        <v>12</v>
      </c>
      <c r="J25" s="89" t="s">
        <v>14</v>
      </c>
      <c r="K25" s="27" t="s">
        <v>12</v>
      </c>
      <c r="L25" s="93" t="s">
        <v>125</v>
      </c>
      <c r="M25" s="91">
        <v>45727</v>
      </c>
      <c r="N25" s="91">
        <v>45747</v>
      </c>
      <c r="O25" s="22"/>
      <c r="P25" s="22"/>
      <c r="Q25" s="23"/>
      <c r="R25" s="24">
        <v>8</v>
      </c>
      <c r="S25" s="21">
        <v>120</v>
      </c>
      <c r="T25" s="8">
        <v>3</v>
      </c>
      <c r="U25" s="60">
        <v>55</v>
      </c>
      <c r="V25" s="20">
        <v>11</v>
      </c>
      <c r="W25" s="9">
        <f t="shared" si="22"/>
        <v>1125</v>
      </c>
      <c r="X25" s="9">
        <f t="shared" si="23"/>
        <v>1125</v>
      </c>
      <c r="Y25" s="10"/>
      <c r="Z25" s="5"/>
      <c r="AA25" s="5"/>
      <c r="AB25" s="5"/>
      <c r="AC25" s="5"/>
    </row>
    <row r="26" spans="1:29" s="50" customFormat="1" ht="81.75" customHeight="1" x14ac:dyDescent="0.2">
      <c r="A26" s="27" t="s">
        <v>9</v>
      </c>
      <c r="B26" s="74" t="s">
        <v>123</v>
      </c>
      <c r="C26" s="75" t="s">
        <v>67</v>
      </c>
      <c r="D26" s="127" t="s">
        <v>131</v>
      </c>
      <c r="E26" s="127" t="s">
        <v>132</v>
      </c>
      <c r="F26" s="127" t="s">
        <v>133</v>
      </c>
      <c r="G26" s="83" t="s">
        <v>124</v>
      </c>
      <c r="H26" s="87" t="s">
        <v>11</v>
      </c>
      <c r="I26" s="88" t="s">
        <v>12</v>
      </c>
      <c r="J26" s="89" t="s">
        <v>14</v>
      </c>
      <c r="K26" s="27" t="s">
        <v>12</v>
      </c>
      <c r="L26" s="93" t="s">
        <v>125</v>
      </c>
      <c r="M26" s="91">
        <v>45727</v>
      </c>
      <c r="N26" s="91">
        <v>45747</v>
      </c>
      <c r="O26" s="22"/>
      <c r="P26" s="22"/>
      <c r="Q26" s="23"/>
      <c r="R26" s="24">
        <v>8</v>
      </c>
      <c r="S26" s="21">
        <v>120</v>
      </c>
      <c r="T26" s="8">
        <v>3</v>
      </c>
      <c r="U26" s="60">
        <v>55</v>
      </c>
      <c r="V26" s="20">
        <v>11</v>
      </c>
      <c r="W26" s="9">
        <f t="shared" ref="W26" si="24">(R26*S26)+(T26*U26)</f>
        <v>1125</v>
      </c>
      <c r="X26" s="9">
        <f t="shared" ref="X26" si="25">Q26+W26</f>
        <v>1125</v>
      </c>
      <c r="Y26" s="10"/>
      <c r="Z26" s="5"/>
      <c r="AA26" s="5"/>
      <c r="AB26" s="5"/>
      <c r="AC26" s="5"/>
    </row>
    <row r="27" spans="1:29" s="50" customFormat="1" ht="96" customHeight="1" x14ac:dyDescent="0.2">
      <c r="A27" s="34"/>
      <c r="B27" s="51"/>
      <c r="C27" s="52"/>
      <c r="D27" s="53"/>
      <c r="E27" s="53"/>
      <c r="F27" s="53"/>
      <c r="G27" s="54"/>
      <c r="H27" s="55"/>
      <c r="I27" s="55"/>
      <c r="J27" s="56"/>
      <c r="K27" s="55"/>
      <c r="L27" s="57"/>
      <c r="M27" s="58"/>
      <c r="N27" s="58"/>
      <c r="O27" s="40"/>
      <c r="P27" s="41"/>
      <c r="Q27" s="42"/>
      <c r="R27" s="35"/>
      <c r="S27" s="43"/>
      <c r="T27" s="44"/>
      <c r="U27" s="45"/>
      <c r="V27" s="46"/>
      <c r="W27" s="42"/>
      <c r="X27" s="42"/>
      <c r="Y27" s="47"/>
      <c r="Z27" s="5"/>
      <c r="AA27" s="5"/>
      <c r="AB27" s="5"/>
      <c r="AC27" s="5"/>
    </row>
    <row r="28" spans="1:29" s="33" customFormat="1" ht="87" customHeight="1" x14ac:dyDescent="0.2">
      <c r="A28" s="34"/>
      <c r="B28" s="34"/>
      <c r="C28" s="35"/>
      <c r="D28" s="36"/>
      <c r="E28" s="36"/>
      <c r="F28" s="36"/>
      <c r="G28" s="37"/>
      <c r="H28" s="34"/>
      <c r="I28" s="34"/>
      <c r="J28" s="38"/>
      <c r="K28" s="34"/>
      <c r="L28" s="37"/>
      <c r="M28" s="39"/>
      <c r="N28" s="39"/>
      <c r="O28" s="40"/>
      <c r="P28" s="41"/>
      <c r="Q28" s="42"/>
      <c r="R28" s="35"/>
      <c r="S28" s="43"/>
      <c r="T28" s="44"/>
      <c r="U28" s="45"/>
      <c r="V28" s="46"/>
      <c r="W28" s="42"/>
      <c r="X28" s="42"/>
      <c r="Y28" s="47"/>
      <c r="Z28" s="5"/>
      <c r="AA28" s="5"/>
      <c r="AB28" s="5"/>
      <c r="AC28" s="5"/>
    </row>
    <row r="29" spans="1:29" s="33" customFormat="1" ht="87" customHeight="1" x14ac:dyDescent="0.2">
      <c r="A29"/>
      <c r="B29" s="34"/>
      <c r="C29" s="35"/>
      <c r="D29" s="36"/>
      <c r="E29" s="36"/>
      <c r="F29" s="36"/>
      <c r="G29" s="37"/>
      <c r="H29" s="34"/>
      <c r="I29" s="34"/>
      <c r="J29" s="38"/>
      <c r="K29" s="34"/>
      <c r="L29" s="37"/>
      <c r="M29" s="39"/>
      <c r="N29" s="39"/>
      <c r="O29" s="40"/>
      <c r="P29" s="41"/>
      <c r="Q29" s="42"/>
      <c r="R29" s="35"/>
      <c r="S29" s="43"/>
      <c r="T29" s="44"/>
      <c r="U29" s="45"/>
      <c r="V29" s="46"/>
      <c r="W29" s="42"/>
      <c r="X29" s="42"/>
      <c r="Y29" s="47"/>
      <c r="Z29" s="5"/>
      <c r="AA29" s="5"/>
      <c r="AB29" s="5"/>
      <c r="AC29" s="5"/>
    </row>
    <row r="30" spans="1:29" ht="15.75" customHeight="1" x14ac:dyDescent="0.2"/>
    <row r="31" spans="1:29" ht="15.75" customHeight="1" x14ac:dyDescent="0.2"/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</cp:lastModifiedBy>
  <cp:lastPrinted>2023-04-10T13:31:59Z</cp:lastPrinted>
  <dcterms:created xsi:type="dcterms:W3CDTF">2022-04-28T17:05:05Z</dcterms:created>
  <dcterms:modified xsi:type="dcterms:W3CDTF">2025-03-26T12:11:52Z</dcterms:modified>
</cp:coreProperties>
</file>