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 tabRatio="581"/>
  </bookViews>
  <sheets>
    <sheet name="OUTUBRO 2024" sheetId="1" r:id="rId1"/>
    <sheet name="Planilha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1" l="1"/>
  <c r="X15" i="1" s="1"/>
  <c r="W30" i="1" l="1"/>
  <c r="X30" i="1" s="1"/>
  <c r="W13" i="1" l="1"/>
  <c r="X13" i="1" s="1"/>
  <c r="W12" i="1"/>
  <c r="X12" i="1" s="1"/>
  <c r="W19" i="1" l="1"/>
  <c r="X19" i="1" s="1"/>
  <c r="W18" i="1"/>
  <c r="X18" i="1" s="1"/>
  <c r="W14" i="1" l="1"/>
  <c r="X14" i="1" s="1"/>
  <c r="W32" i="1" l="1"/>
  <c r="X32" i="1" s="1"/>
  <c r="W33" i="1"/>
  <c r="X33" i="1" s="1"/>
  <c r="W26" i="1" l="1"/>
  <c r="X26" i="1" s="1"/>
  <c r="W25" i="1" l="1"/>
  <c r="X25" i="1" s="1"/>
  <c r="W24" i="1"/>
  <c r="X24" i="1" s="1"/>
  <c r="W22" i="1"/>
  <c r="X22" i="1" s="1"/>
  <c r="W23" i="1" l="1"/>
  <c r="X23" i="1" s="1"/>
  <c r="W21" i="1"/>
  <c r="X21" i="1" s="1"/>
  <c r="W20" i="1"/>
  <c r="X20" i="1" s="1"/>
  <c r="W17" i="1"/>
  <c r="X17" i="1" s="1"/>
  <c r="W16" i="1"/>
  <c r="X16" i="1" s="1"/>
  <c r="W31" i="1"/>
  <c r="X31" i="1" s="1"/>
  <c r="W29" i="1"/>
  <c r="X29" i="1" s="1"/>
  <c r="W11" i="1"/>
  <c r="X11" i="1" s="1"/>
  <c r="W10" i="1"/>
  <c r="X10" i="1" s="1"/>
  <c r="W27" i="1"/>
  <c r="X27" i="1" s="1"/>
  <c r="W9" i="1"/>
  <c r="X9" i="1" s="1"/>
  <c r="W28" i="1"/>
  <c r="X28" i="1" s="1"/>
</calcChain>
</file>

<file path=xl/comments1.xml><?xml version="1.0" encoding="utf-8"?>
<comments xmlns="http://schemas.openxmlformats.org/spreadsheetml/2006/main">
  <authors>
    <author/>
  </authors>
  <commentList>
    <comment ref="X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<sst xmlns="http://schemas.openxmlformats.org/spreadsheetml/2006/main" count="338" uniqueCount="151">
  <si>
    <t>UNIDADE GESTORA</t>
  </si>
  <si>
    <t>SERVIDOR</t>
  </si>
  <si>
    <t>EVENTO</t>
  </si>
  <si>
    <t>PASSAGENS</t>
  </si>
  <si>
    <t>DIÁRIAS</t>
  </si>
  <si>
    <t>ORIGEM</t>
  </si>
  <si>
    <t>DESTINO</t>
  </si>
  <si>
    <t>INTEGRAIS</t>
  </si>
  <si>
    <t>PARCIAIS</t>
  </si>
  <si>
    <t>ITERPE</t>
  </si>
  <si>
    <t xml:space="preserve">NÚMERO DO PROCESSO NO SEI </t>
  </si>
  <si>
    <t>Serviço</t>
  </si>
  <si>
    <t>PE</t>
  </si>
  <si>
    <t>TÉCNICO AGRÍCOLA</t>
  </si>
  <si>
    <t>RECIFE</t>
  </si>
  <si>
    <t>DANILO JOSÉ DA SILVA</t>
  </si>
  <si>
    <t>GRA</t>
  </si>
  <si>
    <t xml:space="preserve">  CARLOS HUMBERTO DE OLIVEIRA JÚNIOR</t>
  </si>
  <si>
    <t>RAQUEL VIEIRA DE OLIVEIRA</t>
  </si>
  <si>
    <t>ENGENHEIRA FLORESTAL</t>
  </si>
  <si>
    <t> RENILDO NAVAES COELHO JÚNIOR</t>
  </si>
  <si>
    <t>GERENTE DE REORDENAMENTO AGRÁRIO</t>
  </si>
  <si>
    <t>ERCÍLIO ANTÔNIO PAULINO</t>
  </si>
  <si>
    <t>JOÃO BORGES DA SILVA NETO</t>
  </si>
  <si>
    <t>ENGENHEIRO AGRÔNOMO</t>
  </si>
  <si>
    <t>ERALDO BEZERRA CAVALCANTE</t>
  </si>
  <si>
    <t>IVISON DE SOUZA SILVA</t>
  </si>
  <si>
    <t>MARIA JOSÉ GOMES SIQUEIRA</t>
  </si>
  <si>
    <t>GERENTE DE AÇÕES FUNDIÁRIAS</t>
  </si>
  <si>
    <t>TÉCNICA DESENVOLVIMENTO</t>
  </si>
  <si>
    <t>ANDRÉ ÂNGELO DA SILVA</t>
  </si>
  <si>
    <t>OURICURI</t>
  </si>
  <si>
    <t>CARLOS ALBERTO HILÁRIO BARBOSA</t>
  </si>
  <si>
    <t>AUXILIAR DE GESTÃO PÚBLICA</t>
  </si>
  <si>
    <t>SERRA TALHADA</t>
  </si>
  <si>
    <t>ADRIANA BEZERRA SILVA</t>
  </si>
  <si>
    <t>ASSISTENTE ADMINITRATIVA</t>
  </si>
  <si>
    <t>GARANHUNS</t>
  </si>
  <si>
    <t>JOSÉ GOIS LEITE FIRMINO</t>
  </si>
  <si>
    <t>DJALMA FERREIRA DA SILVA JUNIOR</t>
  </si>
  <si>
    <t>MOTORISTA</t>
  </si>
  <si>
    <t>ANEXO VII - MAPA DE DIÁRIAS E PASSAGENS (ITEM 10.2 DO ANEXO I, DA PORTARIA SCGE No 27/2022)</t>
  </si>
  <si>
    <t xml:space="preserve">                                                                                               ANEXO VII - MAPA DE DIÁRIAS E PASSAGENS (ITEM 10.2 DO ANEXO I, DA PORTARIA SCGE No 27/2022)                                         </t>
  </si>
  <si>
    <t>GERENTE DE CRÉDITO FUNDIÁRIO</t>
  </si>
  <si>
    <t>GCF  CONVÊNIO</t>
  </si>
  <si>
    <t xml:space="preserve">GCF  </t>
  </si>
  <si>
    <t>JANDUIR NUNES SIMÕES</t>
  </si>
  <si>
    <t>CHEFE DA UNIDADE REGIONAL DE AFOGADOS DA INGAZEIRA</t>
  </si>
  <si>
    <t>EDNALDO VASCONCELOS DA SILVA</t>
  </si>
  <si>
    <t>PEDRO ALVES BATISTA FILHO</t>
  </si>
  <si>
    <t xml:space="preserve">ENGENHEIRO AGRÔNOMO  </t>
  </si>
  <si>
    <t>Ouricuri / Bodocó / Araripina / Trindade / Ouricuri</t>
  </si>
  <si>
    <t xml:space="preserve"> Serra Talhada / São José do Belmonte / Betânia / Petrolândia / Serra Talhada</t>
  </si>
  <si>
    <t>AFOGADOS DA INGAZEIRA</t>
  </si>
  <si>
    <t>Translado de servidores para atendimento presencial na Unidade Regional de Garanhuns, Visita técnica à Cartórios, referente a titulação da Regularização Fundiária, Atualização em campo e no escritório dos cadastros do georreferenciamento dos imóveis rurais. Atualizar o sistema de Acompanhamento e emitir Relatórios de Observação e de Viagem.</t>
  </si>
  <si>
    <t>Organização dos arquivos da Regularização Fundiária, localizados nas Unidades Regionais, padronizando os protocolos. Participa do planejamento das ações de Regularização Fundiária, Atualização em campo e no escritório dos cadastros do georreferenciamento dos imóveis rurais. Atualizar o sistema de Acompanhamento e emitir Relatórios de Observação e de Viagem.</t>
  </si>
  <si>
    <t xml:space="preserve">UGC </t>
  </si>
  <si>
    <t xml:space="preserve">UGE </t>
  </si>
  <si>
    <t xml:space="preserve">NOME DO FAVORECIDO </t>
  </si>
  <si>
    <t xml:space="preserve">CARGO/FUNÇÃO </t>
  </si>
  <si>
    <t xml:space="preserve">MOTIVO </t>
  </si>
  <si>
    <t xml:space="preserve">TIPO </t>
  </si>
  <si>
    <t xml:space="preserve">UF </t>
  </si>
  <si>
    <t xml:space="preserve">CIDADE </t>
  </si>
  <si>
    <t xml:space="preserve">CIDADE/PAÍS </t>
  </si>
  <si>
    <t>DATA (IDA)</t>
  </si>
  <si>
    <t>DATA (VOLTA)</t>
  </si>
  <si>
    <t>VALOR (IDA)</t>
  </si>
  <si>
    <t>VALOR (VOLTA)</t>
  </si>
  <si>
    <t>VALOR TOTAL DE PASSAGENS</t>
  </si>
  <si>
    <t>QUANTIDADE</t>
  </si>
  <si>
    <t>VALOR UNITÁRIO</t>
  </si>
  <si>
    <t xml:space="preserve">TOTAL DE DIÁRIAS </t>
  </si>
  <si>
    <t xml:space="preserve">VALOR TOTAL DE DIÁRIAS </t>
  </si>
  <si>
    <t>VALOR TOTAL PASSAGENS + DIÁRIAS</t>
  </si>
  <si>
    <t>OBSERVAÇÕES</t>
  </si>
  <si>
    <t>CLEODON RICARDO DE SOUZA LIMA</t>
  </si>
  <si>
    <t>DIRETOR-PRESIDENTE</t>
  </si>
  <si>
    <t>PERÍODO : NOVEMBRO/2024</t>
  </si>
  <si>
    <t xml:space="preserve">                     PERÍODO : NOVEMBRO/2024</t>
  </si>
  <si>
    <t>0031200017.002699/2024-52</t>
  </si>
  <si>
    <t>0031200015.006863/2024-11</t>
  </si>
  <si>
    <t>0031200012.002486/2024-71</t>
  </si>
  <si>
    <t>EREMILSON ROBERTO DE MIRANDA</t>
  </si>
  <si>
    <t>ANGELA MARIA BARBOSA DE SOUZA</t>
  </si>
  <si>
    <t xml:space="preserve"> ANALISTA DE CARTOGRAFIA / ENGENHEIRA CARTOGRÁFICA</t>
  </si>
  <si>
    <t>NÚMERO FUNCIONAL</t>
  </si>
  <si>
    <t>2210487/04</t>
  </si>
  <si>
    <t>3693520/02</t>
  </si>
  <si>
    <t>3536645/03</t>
  </si>
  <si>
    <t>1407813/10</t>
  </si>
  <si>
    <t>1835866/03</t>
  </si>
  <si>
    <t>1393197/04</t>
  </si>
  <si>
    <t>1592734/05</t>
  </si>
  <si>
    <t>4058097/01</t>
  </si>
  <si>
    <t>2180553/02</t>
  </si>
  <si>
    <t>3367541/02</t>
  </si>
  <si>
    <t>784865/04</t>
  </si>
  <si>
    <t>1444069/05</t>
  </si>
  <si>
    <t>819351/04</t>
  </si>
  <si>
    <t>4058100/01</t>
  </si>
  <si>
    <t>1689533/08</t>
  </si>
  <si>
    <t>2532565/05</t>
  </si>
  <si>
    <t>1712136/05</t>
  </si>
  <si>
    <t>3720527/02</t>
  </si>
  <si>
    <t>0031200015.006760/2024-51</t>
  </si>
  <si>
    <t>JORGE LUIS SOUZA DE SILVA</t>
  </si>
  <si>
    <t>ADVOGADO</t>
  </si>
  <si>
    <t> JOSÉ GÓIS LEITE FIRMINO</t>
  </si>
  <si>
    <t>1405691/02</t>
  </si>
  <si>
    <t>4057252/01</t>
  </si>
  <si>
    <t>44237/06</t>
  </si>
  <si>
    <t xml:space="preserve"> Fiscalização assegurando a eficiência, eficácia, agilidade e qualidade da execução das ações do PNCF, além das demais competências previstas no Regulamento Operacional descritos na Portaria SAF/MAPA nº 123, de 23 de março de 2021. * Supervisão das ações das entidades de assistência técnica contratadas pelos beneficiários; promover a análise técnica dos SIC e SIB; analisar e aprovar as prestações de contas de SIC e SIB; assegurar a regularização e a revitalização dos projetos contratados com recursos do Fundo de Terras e da Reforma Agrária; promover interfaces do Programa com as políticas públicas de desenvolvimento rural; entre outras previstas na portaria SAF/MAPA nº 198, de 31 de agosto de 2021.</t>
  </si>
  <si>
    <t xml:space="preserve"> RECIFE / FLORESTA / INAJÁ / ÁGUAS BELAS / ARCOVERDE / MIRANDIBA / BELÉM DE SÃO FRANCISCO / OURICURI / LAGOA GRANDE / TAQUARITINGA DO NORTE / PESQUEIRA</t>
  </si>
  <si>
    <t xml:space="preserve">Fiscalização das ações das entidades de assistência técnica contratadas pelos beneficiários; promover a análise técnica dos SIC e SIB; analisar e aprovar as prestações de contas de SIC e SIB; assegurar a regularização e a revitalização dos projetos contratados com recursos do Fundo de Terras e da Reforma Agrária; promover interfaces do Programa com as políticas públicas de desenvolvimento rural; entre outras previstas na portaria SAF/MAPA nº 198, de 31 de agosto de 2021.                   </t>
  </si>
  <si>
    <t>Ida aos cartórios dos municípios para realizar a fiscalização das ações das entidades de assistência técnica contratadas pelos beneficiários; assegurar a regularização e a revitalização dos projetos contratados com recursos do Fundo de Terras e da Reforma Agrária; promover interfaces do Programa com as políticas públicas de desenvolvimento rural; entre outras previstas na portaria SAF/MAPA nº 198, de 31 de agosto de 2021.</t>
  </si>
  <si>
    <t xml:space="preserve"> GARANHUNS  / ÁGUAS BELAS / ARCOVERDE / MIRANDIBA / BELÉM DE SÃO FRANCISCO / OURICURI / LAGOA GRANDE / TAQUARITINGA DO NORTE / PESQUEIRA</t>
  </si>
  <si>
    <t xml:space="preserve"> Fiscalização das ações das entidades de assistência técnica contratadas pelos beneficiários; promover a análise técnica dos SIC e SIB; analisar e aprovar as prestações de contas de SIC e SIB; assegurar a regularização e a revitalização dos projetos contratados com recursos do Fundo de Terras e da Reforma Agrária; promover interfaces do Programa com as políticas públicas de desenvolvimento rural; entre outras previstas na portaria SAF/MAPA nº 198, de 31 de agosto de 2021.</t>
  </si>
  <si>
    <t xml:space="preserve">                                                                                                                                                               Gravatá: Seminário Novos Gestores - AMUPE;
Caruaru e Garanhuns: Visita as Unidades Regionais. 
</t>
  </si>
  <si>
    <t>RECIFE / GRAVATÁ / CARUARU / GARANHUNS / RECIFE </t>
  </si>
  <si>
    <t>Laudo de vistoria para declaração de assentado(a) regular; Continuidade de cadastramento das famílias para criação de novo assentamento; Continuidade de cadastramento das famílias para criação de novo assentamento; Laudo de vistoria dos lotes em diversos lotes.</t>
  </si>
  <si>
    <t>RECIFE / SÃO LOURENÇO DA MATA / CATENDE / TIMBAÚBA / GRAVATÁ / BEZERROS / CATENDE /  VITÓRIA DE SANTO ANTÃO / PALMARES / GLÓRIA DO GOITÁ /  MORENO / BARREIROS</t>
  </si>
  <si>
    <t>RECIFE / SÃO LOURENÇO DA MATA / CATENDE / TIMBAÚBA / BEZERROS / VITÓRIA DE SANTO ANTÃO / GLÓRIA DO GOITÁ /  MORENO / RECIFE</t>
  </si>
  <si>
    <t>Continuidade de cadastramento das famílias para criação de novo assentamento; Laudo de vistoria dos lotes 08, 21 e 24 para declaração de assentado INSS.</t>
  </si>
  <si>
    <t>RECIFE / CATENDE/ PALMARES / RECIFE</t>
  </si>
  <si>
    <t>1 - Demandas de Georreferenciamento de Imóveis e cadastros identificados pela Regional (20/10/2024); 2- Articular com os gestores municipais para elevar ao máximo a capacidade operacional da Regularização Fundiária. Monitoramento e Análise Técnico dos Relatórios de Observações de Fiscalização e Execução, Controles Veiculares e abastecimentos; 3- Coordenação e Monitoramento de ações em Unidades Produtivas na Região; 4- Participar do planejamento das ações de Regularização Fundiária, Atualização em campo e no escritório dos cadastros do georreferenciamento dos imóveis rurais. Atualizar o sistema de Acompanhamento e emitir Relatórios de Observação e de Viagem</t>
  </si>
  <si>
    <t>Garanhuns / Jucati / Lajedo / Jupi / Bom Conselho / Iati / Recife / Garanhun</t>
  </si>
  <si>
    <t xml:space="preserve">GERAF 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</si>
  <si>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  2- Coordenação e Monitoramento de ações em Unidades Produtivas na Região;  3- Participar do planejamento das ações de Regularização Fundiária, Atualização em campo e no escritório dos cadastros do georreferenciamento dos imóveis rurais. Atualizar o sistema de Acompanhamento e emitir Relatórios de Observação e de Viagem</t>
  </si>
  <si>
    <t xml:space="preserve">Ouricuri / Bodocó / Araripina / Trindade / Ouricuri  </t>
  </si>
  <si>
    <t>1- Gerenciar ações in loco da fiscalização de material técnico impresso e digital para Regularização Fundiária;  2 - Organização e Mobilização para entrega de títulos, Reuniões de Planejamento e Capacitação Técnica, Acompanhamento das supervisões de cadastros e geoprocessamento e nivelamento técnico junto as equipes das Unidades Regionais.  3- Coordenação de equipe na elaboração dos Projetos de Parcelamento para novas Colônias Agrícolas (Assentamentos); 4- Articular com os gestores municipais para elevar ao máximo a capacidade operacional da Regularização Fundiária. 5-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titulação;  6- Participação da 7ª edição da Feira da Agricultura Familiar organizada pela Associação Comunitária de Agricultores de Malhada Real (ASCAMAR), na zona rural de Lagoa Grande</t>
  </si>
  <si>
    <t xml:space="preserve"> Recife / Caruaru / Belo Jardim / Garanhuns / Jupi / Bom Conselho / Pesqueira / Afogados da Ingazeira / Serra Talhada / Ouricuri / Belém do São Francisco / Petrolândia / Petrolina / Lagoa Grande / Santa Maria da Boa Vista / Recife
</t>
  </si>
  <si>
    <t>0031200017.002758/2024-92</t>
  </si>
  <si>
    <t> PAULO SILVESTRE DE LIMA</t>
  </si>
  <si>
    <t>ASSISTENTE ADMINISTRATIVO</t>
  </si>
  <si>
    <t>1474588/03</t>
  </si>
  <si>
    <t>Entrega de títulos de posse em Petrolandia - assentamentos Miguel Arraes e Januário Moreira.</t>
  </si>
  <si>
    <t>SERRA TALHADA / PETROLÂNDIA</t>
  </si>
  <si>
    <t>CHEFE DA UNIDADE UR SERRA TALHADA</t>
  </si>
  <si>
    <t>1- Acompanhamento das análises de cadastros na regionais. Regularização Fundiária, Atualização em campo e no escritório dos cadastros do georreferenciamento dos imóveis rurais. Atualizar o sistema de Acompanhamento e emitir Relatórios de Observação e de Viagem;       2- Acompanhamento do Monitoramento e Análise Técnico dos Relatórios de Observações de Fiscalização e Execução, Controles Veiculares e abastecimentos,       3- Organização dos arquivos da Regularização Fundiária, localizados nas Unidades Regionais, padronizando os protocolos.</t>
  </si>
  <si>
    <t>Recife / Caruaru / Belo Jardim / Garanhuns / Jupi / Bom Conselho / Pesqueira / Belém do São Francisco / Petrolândia / Petrolina / Lagoa Grande / Santa Maria da Boa Vista / Recife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</si>
  <si>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  2- Coordenação e Monitoramento de ações em Unidades Produtivas na Região;     3- Participar do planejamento das ações de Regularização Fundiária, Atualização em campo e no escritório dos cadastros do georreferenciamento dos imóveis rurais. Atualizar o sistema de Acompanhamento e emitir Relatórios de Observação e de Viagem.</t>
  </si>
  <si>
    <t xml:space="preserve">Afogados da Ingazeira / Solidão / Tabira / Itapetim / Iguaracy / Carnaíba / Afogados da Ingazeira </t>
  </si>
  <si>
    <t>Recife / Caruaru / Garanhuns / Afogados da Ingazeira / Serra Talhada / Ouricuri / Recife</t>
  </si>
  <si>
    <t>Recife / Afogados da Ingazeira / Serra Talhada / Ouricuri / Recife</t>
  </si>
  <si>
    <t>1- Avaliação de imóveis aplicação de Metodologia de desenvolvimento a agricultura familiar. Participar do planejamento das ações de Regularização Fundiária, Atualização em campo e no escritório dos cadastros do georreferenciamento dos imóveis rurais. Atualizar o sistema de Acompanhamento e emitir Relatórios de Observação e de Viagem;    2- Elaboração de Laudos Agronômicos de Colônias Agrícolas existentes e novas para implantação</t>
  </si>
  <si>
    <t>Recife / Buíque / Pesqueira / Floresta / Belém do São Francisco / Sertânia / Recife</t>
  </si>
  <si>
    <t>1- Participação em ações da Regularização Fundiária, Atualização em campo e no escritório dos cadastros do georreferenciamento dos imóveis rurais. Atualizar o sistema de Acompanhamento e emitir Relatórios de Observação e de Viagem.</t>
  </si>
  <si>
    <t>EREMILSON ROBERTO DE MIRANDA </t>
  </si>
  <si>
    <t>EMISSÃO DE CAF E FISCALIZAÇÃO DOS PROJETOS PRODUTIVOS. </t>
  </si>
  <si>
    <t>GARANHUNS / PESQUEIRA / IBIMIRIM / INAJÁ / SERRA TALHADA / LAGOA GRANDE / PETROLINA / GARANHUNS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</si>
</sst>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[$R$]#,##0.00"/>
    <numFmt numFmtId="165" formatCode="[$R$ -416]#,##0.00"/>
  </numFmts>
  <fonts count="29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3"/>
      <color theme="1"/>
      <name val="Calibri"/>
      <family val="2"/>
    </font>
    <font>
      <sz val="10"/>
      <color theme="1"/>
      <name val="Calibri"/>
      <family val="2"/>
    </font>
    <font>
      <sz val="12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2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3" fillId="3" borderId="3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/>
    <xf numFmtId="0" fontId="17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 wrapText="1"/>
    </xf>
    <xf numFmtId="165" fontId="14" fillId="4" borderId="5" xfId="1" applyNumberFormat="1" applyFont="1" applyFill="1" applyBorder="1" applyAlignment="1">
      <alignment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2" xfId="0" applyFont="1" applyBorder="1"/>
    <xf numFmtId="0" fontId="3" fillId="0" borderId="3" xfId="0" applyFont="1" applyBorder="1" applyAlignment="1">
      <alignment horizontal="center" vertical="center"/>
    </xf>
    <xf numFmtId="165" fontId="3" fillId="4" borderId="12" xfId="1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3" xfId="0" applyFont="1" applyBorder="1"/>
    <xf numFmtId="0" fontId="3" fillId="0" borderId="3" xfId="0" applyFont="1" applyBorder="1"/>
    <xf numFmtId="0" fontId="0" fillId="0" borderId="0" xfId="0"/>
    <xf numFmtId="0" fontId="0" fillId="0" borderId="0" xfId="0"/>
    <xf numFmtId="0" fontId="3" fillId="0" borderId="3" xfId="0" applyFont="1" applyBorder="1"/>
    <xf numFmtId="8" fontId="12" fillId="0" borderId="14" xfId="0" applyNumberFormat="1" applyFont="1" applyBorder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5" fontId="3" fillId="4" borderId="0" xfId="0" applyNumberFormat="1" applyFont="1" applyFill="1" applyBorder="1" applyAlignment="1">
      <alignment vertical="center" wrapText="1"/>
    </xf>
    <xf numFmtId="165" fontId="0" fillId="4" borderId="0" xfId="0" applyNumberFormat="1" applyFill="1" applyBorder="1" applyAlignment="1">
      <alignment vertical="center" wrapText="1"/>
    </xf>
    <xf numFmtId="165" fontId="0" fillId="5" borderId="0" xfId="0" applyNumberFormat="1" applyFill="1" applyBorder="1" applyAlignment="1">
      <alignment vertical="center" wrapText="1"/>
    </xf>
    <xf numFmtId="165" fontId="3" fillId="4" borderId="0" xfId="1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65" fontId="14" fillId="4" borderId="0" xfId="1" applyNumberFormat="1" applyFont="1" applyFill="1" applyBorder="1" applyAlignment="1">
      <alignment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0" borderId="0" xfId="0"/>
    <xf numFmtId="0" fontId="3" fillId="0" borderId="3" xfId="0" applyFont="1" applyBorder="1"/>
    <xf numFmtId="0" fontId="0" fillId="0" borderId="0" xfId="0"/>
    <xf numFmtId="0" fontId="0" fillId="0" borderId="0" xfId="0"/>
    <xf numFmtId="0" fontId="3" fillId="0" borderId="3" xfId="0" applyFont="1" applyBorder="1"/>
    <xf numFmtId="0" fontId="0" fillId="0" borderId="0" xfId="0"/>
    <xf numFmtId="0" fontId="0" fillId="0" borderId="0" xfId="0"/>
    <xf numFmtId="0" fontId="3" fillId="0" borderId="3" xfId="0" applyFont="1" applyBorder="1"/>
    <xf numFmtId="0" fontId="0" fillId="0" borderId="0" xfId="0"/>
    <xf numFmtId="0" fontId="3" fillId="0" borderId="3" xfId="0" applyFont="1" applyBorder="1"/>
    <xf numFmtId="0" fontId="8" fillId="4" borderId="8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19" fillId="0" borderId="1" xfId="0" applyFont="1" applyBorder="1"/>
    <xf numFmtId="0" fontId="19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15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1" fillId="0" borderId="1" xfId="0" applyFont="1" applyBorder="1"/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7" fillId="6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72"/>
  <sheetViews>
    <sheetView tabSelected="1" topLeftCell="O1" zoomScale="110" zoomScaleNormal="110" workbookViewId="0">
      <pane ySplit="8" topLeftCell="A14" activePane="bottomLeft" state="frozen"/>
      <selection pane="bottomLeft" activeCell="X15" sqref="X15"/>
    </sheetView>
  </sheetViews>
  <sheetFormatPr defaultColWidth="12.625"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99"/>
      <c r="B1" s="13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  <c r="Z1" s="1"/>
      <c r="AA1" s="1"/>
      <c r="AB1" s="1"/>
      <c r="AC1" s="1"/>
    </row>
    <row r="2" spans="1:29" ht="23.25" x14ac:dyDescent="0.35">
      <c r="A2" s="100"/>
      <c r="C2" s="104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6"/>
      <c r="Z2" s="1"/>
      <c r="AA2" s="1"/>
      <c r="AB2" s="1"/>
      <c r="AC2" s="1"/>
    </row>
    <row r="3" spans="1:29" ht="23.25" x14ac:dyDescent="0.3">
      <c r="A3" s="100"/>
      <c r="C3" s="101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  <c r="Z3" s="2"/>
      <c r="AA3" s="2"/>
      <c r="AB3" s="3"/>
      <c r="AC3" s="3"/>
    </row>
    <row r="4" spans="1:29" ht="18" customHeight="1" x14ac:dyDescent="0.4">
      <c r="A4" s="16"/>
      <c r="B4" s="16"/>
      <c r="C4" s="14"/>
      <c r="D4" s="19" t="s">
        <v>42</v>
      </c>
      <c r="E4" s="17"/>
      <c r="F4" s="17"/>
      <c r="G4" s="18"/>
      <c r="H4" s="20" t="s">
        <v>78</v>
      </c>
      <c r="I4" s="14"/>
      <c r="J4" s="14"/>
      <c r="K4" s="14"/>
      <c r="L4" s="18" t="s">
        <v>41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8" t="s">
        <v>79</v>
      </c>
      <c r="X4" s="14"/>
      <c r="Y4" s="14"/>
      <c r="Z4" s="2"/>
      <c r="AA4" s="2"/>
      <c r="AB4" s="3"/>
      <c r="AC4" s="3"/>
    </row>
    <row r="5" spans="1:29" ht="10.5" customHeight="1" x14ac:dyDescent="0.25">
      <c r="A5" s="15"/>
      <c r="B5" s="12"/>
      <c r="C5" s="4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6"/>
      <c r="Z5" s="5"/>
      <c r="AA5" s="5"/>
      <c r="AB5" s="3"/>
      <c r="AC5" s="3"/>
    </row>
    <row r="6" spans="1:29" ht="21" customHeight="1" x14ac:dyDescent="0.25">
      <c r="A6" s="87" t="s">
        <v>0</v>
      </c>
      <c r="B6" s="88"/>
      <c r="C6" s="89"/>
      <c r="D6" s="87" t="s">
        <v>1</v>
      </c>
      <c r="E6" s="96"/>
      <c r="F6" s="97"/>
      <c r="G6" s="87" t="s">
        <v>2</v>
      </c>
      <c r="H6" s="109"/>
      <c r="I6" s="109"/>
      <c r="J6" s="109"/>
      <c r="K6" s="109"/>
      <c r="L6" s="109"/>
      <c r="M6" s="109"/>
      <c r="N6" s="89"/>
      <c r="O6" s="87" t="s">
        <v>3</v>
      </c>
      <c r="P6" s="109"/>
      <c r="Q6" s="89"/>
      <c r="R6" s="87" t="s">
        <v>4</v>
      </c>
      <c r="S6" s="109"/>
      <c r="T6" s="109"/>
      <c r="U6" s="109"/>
      <c r="V6" s="109"/>
      <c r="W6" s="89"/>
      <c r="X6" s="90" t="s">
        <v>74</v>
      </c>
      <c r="Y6" s="90" t="s">
        <v>75</v>
      </c>
      <c r="Z6" s="5"/>
      <c r="AA6" s="5"/>
      <c r="AB6" s="5"/>
      <c r="AC6" s="5"/>
    </row>
    <row r="7" spans="1:29" ht="15.75" customHeight="1" x14ac:dyDescent="0.2">
      <c r="A7" s="90" t="s">
        <v>56</v>
      </c>
      <c r="B7" s="90" t="s">
        <v>10</v>
      </c>
      <c r="C7" s="90" t="s">
        <v>57</v>
      </c>
      <c r="D7" s="90" t="s">
        <v>58</v>
      </c>
      <c r="E7" s="90" t="s">
        <v>86</v>
      </c>
      <c r="F7" s="90" t="s">
        <v>59</v>
      </c>
      <c r="G7" s="90" t="s">
        <v>60</v>
      </c>
      <c r="H7" s="90" t="s">
        <v>61</v>
      </c>
      <c r="I7" s="92" t="s">
        <v>5</v>
      </c>
      <c r="J7" s="93"/>
      <c r="K7" s="94" t="s">
        <v>6</v>
      </c>
      <c r="L7" s="93"/>
      <c r="M7" s="90" t="s">
        <v>65</v>
      </c>
      <c r="N7" s="90" t="s">
        <v>66</v>
      </c>
      <c r="O7" s="98" t="s">
        <v>67</v>
      </c>
      <c r="P7" s="98" t="s">
        <v>68</v>
      </c>
      <c r="Q7" s="98" t="s">
        <v>69</v>
      </c>
      <c r="R7" s="94" t="s">
        <v>7</v>
      </c>
      <c r="S7" s="93"/>
      <c r="T7" s="94" t="s">
        <v>8</v>
      </c>
      <c r="U7" s="93"/>
      <c r="V7" s="90" t="s">
        <v>72</v>
      </c>
      <c r="W7" s="98" t="s">
        <v>73</v>
      </c>
      <c r="X7" s="95"/>
      <c r="Y7" s="95"/>
      <c r="Z7" s="5"/>
      <c r="AA7" s="5"/>
      <c r="AB7" s="5"/>
      <c r="AC7" s="5"/>
    </row>
    <row r="8" spans="1:29" ht="33.75" customHeight="1" x14ac:dyDescent="0.2">
      <c r="A8" s="91"/>
      <c r="B8" s="91"/>
      <c r="C8" s="91"/>
      <c r="D8" s="95"/>
      <c r="E8" s="95"/>
      <c r="F8" s="95"/>
      <c r="G8" s="95"/>
      <c r="H8" s="95"/>
      <c r="I8" s="6" t="s">
        <v>62</v>
      </c>
      <c r="J8" s="6" t="s">
        <v>63</v>
      </c>
      <c r="K8" s="6" t="s">
        <v>62</v>
      </c>
      <c r="L8" s="7" t="s">
        <v>64</v>
      </c>
      <c r="M8" s="91"/>
      <c r="N8" s="91"/>
      <c r="O8" s="91"/>
      <c r="P8" s="91"/>
      <c r="Q8" s="91"/>
      <c r="R8" s="6" t="s">
        <v>70</v>
      </c>
      <c r="S8" s="7" t="s">
        <v>71</v>
      </c>
      <c r="T8" s="6" t="s">
        <v>70</v>
      </c>
      <c r="U8" s="7" t="s">
        <v>71</v>
      </c>
      <c r="V8" s="91"/>
      <c r="W8" s="91"/>
      <c r="X8" s="91"/>
      <c r="Y8" s="91"/>
      <c r="Z8" s="5"/>
      <c r="AA8" s="5"/>
      <c r="AB8" s="5"/>
      <c r="AC8" s="5"/>
    </row>
    <row r="9" spans="1:29" ht="105.75" customHeight="1" x14ac:dyDescent="0.2">
      <c r="A9" s="74" t="s">
        <v>9</v>
      </c>
      <c r="B9" s="79" t="s">
        <v>80</v>
      </c>
      <c r="C9" s="63" t="s">
        <v>16</v>
      </c>
      <c r="D9" s="64" t="s">
        <v>17</v>
      </c>
      <c r="E9" s="65" t="s">
        <v>87</v>
      </c>
      <c r="F9" s="66" t="s">
        <v>13</v>
      </c>
      <c r="G9" s="64" t="s">
        <v>120</v>
      </c>
      <c r="H9" s="67" t="s">
        <v>11</v>
      </c>
      <c r="I9" s="68" t="s">
        <v>12</v>
      </c>
      <c r="J9" s="73" t="s">
        <v>14</v>
      </c>
      <c r="K9" s="74" t="s">
        <v>12</v>
      </c>
      <c r="L9" s="77" t="s">
        <v>121</v>
      </c>
      <c r="M9" s="80">
        <v>45600</v>
      </c>
      <c r="N9" s="81">
        <v>45624</v>
      </c>
      <c r="O9" s="28"/>
      <c r="P9" s="28"/>
      <c r="Q9" s="28"/>
      <c r="R9" s="29">
        <v>4</v>
      </c>
      <c r="S9" s="23">
        <v>120</v>
      </c>
      <c r="T9" s="29">
        <v>8</v>
      </c>
      <c r="U9" s="23">
        <v>55</v>
      </c>
      <c r="V9" s="29">
        <v>12</v>
      </c>
      <c r="W9" s="10">
        <f t="shared" ref="W9:W28" si="0">(R9*S9)+(T9*U9)</f>
        <v>920</v>
      </c>
      <c r="X9" s="10">
        <f t="shared" ref="X9:X32" si="1">Q9+W9</f>
        <v>920</v>
      </c>
      <c r="Y9" s="27"/>
      <c r="Z9" s="5"/>
      <c r="AA9" s="5"/>
      <c r="AB9" s="5"/>
      <c r="AC9" s="5"/>
    </row>
    <row r="10" spans="1:29" ht="98.25" customHeight="1" x14ac:dyDescent="0.2">
      <c r="A10" s="74" t="s">
        <v>9</v>
      </c>
      <c r="B10" s="79" t="s">
        <v>80</v>
      </c>
      <c r="C10" s="63" t="s">
        <v>16</v>
      </c>
      <c r="D10" s="65" t="s">
        <v>18</v>
      </c>
      <c r="E10" s="69" t="s">
        <v>88</v>
      </c>
      <c r="F10" s="66" t="s">
        <v>19</v>
      </c>
      <c r="G10" s="64" t="s">
        <v>123</v>
      </c>
      <c r="H10" s="67" t="s">
        <v>11</v>
      </c>
      <c r="I10" s="68" t="s">
        <v>12</v>
      </c>
      <c r="J10" s="74" t="s">
        <v>14</v>
      </c>
      <c r="K10" s="74" t="s">
        <v>12</v>
      </c>
      <c r="L10" s="82" t="s">
        <v>124</v>
      </c>
      <c r="M10" s="80">
        <v>45609</v>
      </c>
      <c r="N10" s="81">
        <v>45616</v>
      </c>
      <c r="O10" s="28"/>
      <c r="P10" s="28"/>
      <c r="Q10" s="28"/>
      <c r="R10" s="29">
        <v>2</v>
      </c>
      <c r="S10" s="23">
        <v>120</v>
      </c>
      <c r="T10" s="29"/>
      <c r="U10" s="23"/>
      <c r="V10" s="29">
        <v>2</v>
      </c>
      <c r="W10" s="10">
        <f t="shared" ref="W10" si="2">(R10*S10)+(T10*U10)</f>
        <v>240</v>
      </c>
      <c r="X10" s="10">
        <f t="shared" si="1"/>
        <v>240</v>
      </c>
      <c r="Y10" s="27"/>
      <c r="Z10" s="5"/>
      <c r="AA10" s="5"/>
      <c r="AB10" s="5"/>
      <c r="AC10" s="5"/>
    </row>
    <row r="11" spans="1:29" ht="108" customHeight="1" x14ac:dyDescent="0.2">
      <c r="A11" s="74" t="s">
        <v>9</v>
      </c>
      <c r="B11" s="79" t="s">
        <v>80</v>
      </c>
      <c r="C11" s="63" t="s">
        <v>16</v>
      </c>
      <c r="D11" s="65" t="s">
        <v>20</v>
      </c>
      <c r="E11" s="65" t="s">
        <v>89</v>
      </c>
      <c r="F11" s="64" t="s">
        <v>21</v>
      </c>
      <c r="G11" s="64" t="s">
        <v>120</v>
      </c>
      <c r="H11" s="67" t="s">
        <v>11</v>
      </c>
      <c r="I11" s="68" t="s">
        <v>12</v>
      </c>
      <c r="J11" s="73" t="s">
        <v>14</v>
      </c>
      <c r="K11" s="74" t="s">
        <v>12</v>
      </c>
      <c r="L11" s="77" t="s">
        <v>122</v>
      </c>
      <c r="M11" s="80">
        <v>45600</v>
      </c>
      <c r="N11" s="81">
        <v>45621</v>
      </c>
      <c r="O11" s="28"/>
      <c r="P11" s="28"/>
      <c r="Q11" s="28"/>
      <c r="R11" s="29">
        <v>2</v>
      </c>
      <c r="S11" s="23">
        <v>170.12</v>
      </c>
      <c r="T11" s="29">
        <v>5</v>
      </c>
      <c r="U11" s="23">
        <v>57</v>
      </c>
      <c r="V11" s="29">
        <v>7</v>
      </c>
      <c r="W11" s="10">
        <f t="shared" ref="W11" si="3">(R11*S11)+(T11*U11)</f>
        <v>625.24</v>
      </c>
      <c r="X11" s="10">
        <f t="shared" ref="X11" si="4">Q11+W11</f>
        <v>625.24</v>
      </c>
      <c r="Y11" s="27"/>
      <c r="Z11" s="5"/>
      <c r="AA11" s="5"/>
      <c r="AB11" s="5"/>
      <c r="AC11" s="5"/>
    </row>
    <row r="12" spans="1:29" s="59" customFormat="1" ht="108" customHeight="1" x14ac:dyDescent="0.2">
      <c r="A12" s="74" t="s">
        <v>9</v>
      </c>
      <c r="B12" s="79" t="s">
        <v>132</v>
      </c>
      <c r="C12" s="63" t="s">
        <v>16</v>
      </c>
      <c r="D12" s="65" t="s">
        <v>133</v>
      </c>
      <c r="E12" s="65" t="s">
        <v>135</v>
      </c>
      <c r="F12" s="64" t="s">
        <v>134</v>
      </c>
      <c r="G12" s="70" t="s">
        <v>136</v>
      </c>
      <c r="H12" s="67" t="s">
        <v>11</v>
      </c>
      <c r="I12" s="68" t="s">
        <v>12</v>
      </c>
      <c r="J12" s="73" t="s">
        <v>34</v>
      </c>
      <c r="K12" s="74" t="s">
        <v>12</v>
      </c>
      <c r="L12" s="83" t="s">
        <v>137</v>
      </c>
      <c r="M12" s="80">
        <v>45608</v>
      </c>
      <c r="N12" s="81">
        <v>45610</v>
      </c>
      <c r="O12" s="28"/>
      <c r="P12" s="28"/>
      <c r="Q12" s="28"/>
      <c r="R12" s="29">
        <v>2</v>
      </c>
      <c r="S12" s="23">
        <v>120</v>
      </c>
      <c r="T12" s="29"/>
      <c r="U12" s="23"/>
      <c r="V12" s="29">
        <v>2</v>
      </c>
      <c r="W12" s="10">
        <f t="shared" ref="W12:W13" si="5">(R12*S12)+(T12*U12)</f>
        <v>240</v>
      </c>
      <c r="X12" s="10">
        <f t="shared" ref="X12:X13" si="6">Q12+W12</f>
        <v>240</v>
      </c>
      <c r="Y12" s="60"/>
      <c r="Z12" s="5"/>
      <c r="AA12" s="5"/>
      <c r="AB12" s="5"/>
      <c r="AC12" s="5"/>
    </row>
    <row r="13" spans="1:29" s="59" customFormat="1" ht="108" customHeight="1" x14ac:dyDescent="0.2">
      <c r="A13" s="74" t="s">
        <v>9</v>
      </c>
      <c r="B13" s="79" t="s">
        <v>132</v>
      </c>
      <c r="C13" s="63" t="s">
        <v>16</v>
      </c>
      <c r="D13" s="65" t="s">
        <v>25</v>
      </c>
      <c r="E13" s="65" t="s">
        <v>95</v>
      </c>
      <c r="F13" s="70" t="s">
        <v>138</v>
      </c>
      <c r="G13" s="71" t="s">
        <v>136</v>
      </c>
      <c r="H13" s="67" t="s">
        <v>11</v>
      </c>
      <c r="I13" s="68" t="s">
        <v>12</v>
      </c>
      <c r="J13" s="73" t="s">
        <v>34</v>
      </c>
      <c r="K13" s="74" t="s">
        <v>12</v>
      </c>
      <c r="L13" s="83" t="s">
        <v>137</v>
      </c>
      <c r="M13" s="80">
        <v>45608</v>
      </c>
      <c r="N13" s="81">
        <v>45610</v>
      </c>
      <c r="O13" s="28"/>
      <c r="P13" s="28"/>
      <c r="Q13" s="28"/>
      <c r="R13" s="29">
        <v>2</v>
      </c>
      <c r="S13" s="23">
        <v>120</v>
      </c>
      <c r="T13" s="29"/>
      <c r="U13" s="23"/>
      <c r="V13" s="29">
        <v>2</v>
      </c>
      <c r="W13" s="10">
        <f t="shared" si="5"/>
        <v>240</v>
      </c>
      <c r="X13" s="10">
        <f t="shared" si="6"/>
        <v>240</v>
      </c>
      <c r="Y13" s="60"/>
      <c r="Z13" s="5"/>
      <c r="AA13" s="5"/>
      <c r="AB13" s="5"/>
      <c r="AC13" s="5"/>
    </row>
    <row r="14" spans="1:29" s="55" customFormat="1" ht="96.75" customHeight="1" x14ac:dyDescent="0.2">
      <c r="A14" s="74" t="s">
        <v>9</v>
      </c>
      <c r="B14" s="79" t="s">
        <v>81</v>
      </c>
      <c r="C14" s="63" t="s">
        <v>45</v>
      </c>
      <c r="D14" s="65" t="s">
        <v>76</v>
      </c>
      <c r="E14" s="65" t="s">
        <v>90</v>
      </c>
      <c r="F14" s="65" t="s">
        <v>77</v>
      </c>
      <c r="G14" s="72" t="s">
        <v>118</v>
      </c>
      <c r="H14" s="67" t="s">
        <v>11</v>
      </c>
      <c r="I14" s="68" t="s">
        <v>12</v>
      </c>
      <c r="J14" s="73" t="s">
        <v>14</v>
      </c>
      <c r="K14" s="74" t="s">
        <v>12</v>
      </c>
      <c r="L14" s="75" t="s">
        <v>119</v>
      </c>
      <c r="M14" s="80">
        <v>45607</v>
      </c>
      <c r="N14" s="81">
        <v>45611</v>
      </c>
      <c r="O14" s="28"/>
      <c r="P14" s="28"/>
      <c r="Q14" s="28"/>
      <c r="R14" s="29">
        <v>4</v>
      </c>
      <c r="S14" s="37">
        <v>241.86</v>
      </c>
      <c r="T14" s="29"/>
      <c r="U14" s="30"/>
      <c r="V14" s="29">
        <v>4</v>
      </c>
      <c r="W14" s="25">
        <f t="shared" ref="W14" si="7">(R14*S14)+(T14*U14)</f>
        <v>967.44</v>
      </c>
      <c r="X14" s="25">
        <f t="shared" ref="X14" si="8">Q14+W14</f>
        <v>967.44</v>
      </c>
      <c r="Y14" s="54"/>
      <c r="Z14" s="5"/>
      <c r="AA14" s="5"/>
      <c r="AB14" s="5"/>
      <c r="AC14" s="5"/>
    </row>
    <row r="15" spans="1:29" s="61" customFormat="1" ht="96.75" customHeight="1" x14ac:dyDescent="0.2">
      <c r="A15" s="29" t="s">
        <v>9</v>
      </c>
      <c r="B15" s="110" t="s">
        <v>81</v>
      </c>
      <c r="C15" s="111" t="s">
        <v>45</v>
      </c>
      <c r="D15" s="112" t="s">
        <v>148</v>
      </c>
      <c r="E15" s="113" t="s">
        <v>93</v>
      </c>
      <c r="F15" s="114" t="s">
        <v>13</v>
      </c>
      <c r="G15" s="115" t="s">
        <v>149</v>
      </c>
      <c r="H15" s="116" t="s">
        <v>11</v>
      </c>
      <c r="I15" s="117" t="s">
        <v>12</v>
      </c>
      <c r="J15" s="118" t="s">
        <v>37</v>
      </c>
      <c r="K15" s="29" t="s">
        <v>12</v>
      </c>
      <c r="L15" s="119" t="s">
        <v>150</v>
      </c>
      <c r="M15" s="120">
        <v>45607</v>
      </c>
      <c r="N15" s="121">
        <v>45619</v>
      </c>
      <c r="O15" s="28"/>
      <c r="P15" s="28"/>
      <c r="Q15" s="28"/>
      <c r="R15" s="29">
        <v>10</v>
      </c>
      <c r="S15" s="37">
        <v>120</v>
      </c>
      <c r="T15" s="29"/>
      <c r="U15" s="30"/>
      <c r="V15" s="29">
        <v>10</v>
      </c>
      <c r="W15" s="25">
        <f t="shared" ref="W15" si="9">(R15*S15)+(T15*U15)</f>
        <v>1200</v>
      </c>
      <c r="X15" s="25">
        <f t="shared" ref="X15" si="10">Q15+W15</f>
        <v>1200</v>
      </c>
      <c r="Y15" s="62"/>
      <c r="Z15" s="5"/>
      <c r="AA15" s="5"/>
      <c r="AB15" s="5"/>
      <c r="AC15" s="5"/>
    </row>
    <row r="16" spans="1:29" ht="162" customHeight="1" x14ac:dyDescent="0.2">
      <c r="A16" s="74" t="s">
        <v>9</v>
      </c>
      <c r="B16" s="79" t="s">
        <v>105</v>
      </c>
      <c r="C16" s="63" t="s">
        <v>44</v>
      </c>
      <c r="D16" s="65" t="s">
        <v>30</v>
      </c>
      <c r="E16" s="65" t="s">
        <v>109</v>
      </c>
      <c r="F16" s="76" t="s">
        <v>43</v>
      </c>
      <c r="G16" s="77" t="s">
        <v>112</v>
      </c>
      <c r="H16" s="67" t="s">
        <v>11</v>
      </c>
      <c r="I16" s="68" t="s">
        <v>12</v>
      </c>
      <c r="J16" s="73" t="s">
        <v>14</v>
      </c>
      <c r="K16" s="74" t="s">
        <v>12</v>
      </c>
      <c r="L16" s="77" t="s">
        <v>113</v>
      </c>
      <c r="M16" s="80">
        <v>45600</v>
      </c>
      <c r="N16" s="81">
        <v>45625</v>
      </c>
      <c r="O16" s="28"/>
      <c r="P16" s="28"/>
      <c r="Q16" s="28"/>
      <c r="R16" s="29">
        <v>16</v>
      </c>
      <c r="S16" s="23">
        <v>177</v>
      </c>
      <c r="T16" s="29"/>
      <c r="U16" s="30"/>
      <c r="V16" s="29">
        <v>16</v>
      </c>
      <c r="W16" s="25">
        <f t="shared" ref="W16" si="11">(R16*S16)+(T16*U16)</f>
        <v>2832</v>
      </c>
      <c r="X16" s="25">
        <f t="shared" ref="X16" si="12">Q16+W16</f>
        <v>2832</v>
      </c>
      <c r="Y16" s="27"/>
      <c r="Z16" s="5"/>
      <c r="AA16" s="5"/>
      <c r="AB16" s="5"/>
      <c r="AC16" s="5"/>
    </row>
    <row r="17" spans="1:29" ht="109.5" customHeight="1" x14ac:dyDescent="0.2">
      <c r="A17" s="74" t="s">
        <v>9</v>
      </c>
      <c r="B17" s="79" t="s">
        <v>105</v>
      </c>
      <c r="C17" s="63" t="s">
        <v>44</v>
      </c>
      <c r="D17" s="65" t="s">
        <v>15</v>
      </c>
      <c r="E17" s="65" t="s">
        <v>110</v>
      </c>
      <c r="F17" s="65" t="s">
        <v>13</v>
      </c>
      <c r="G17" s="77" t="s">
        <v>114</v>
      </c>
      <c r="H17" s="67" t="s">
        <v>11</v>
      </c>
      <c r="I17" s="68" t="s">
        <v>12</v>
      </c>
      <c r="J17" s="73" t="s">
        <v>14</v>
      </c>
      <c r="K17" s="74" t="s">
        <v>12</v>
      </c>
      <c r="L17" s="77" t="s">
        <v>113</v>
      </c>
      <c r="M17" s="80">
        <v>45600</v>
      </c>
      <c r="N17" s="81">
        <v>45625</v>
      </c>
      <c r="O17" s="28"/>
      <c r="P17" s="28"/>
      <c r="Q17" s="28"/>
      <c r="R17" s="29">
        <v>16</v>
      </c>
      <c r="S17" s="23">
        <v>177</v>
      </c>
      <c r="T17" s="29"/>
      <c r="U17" s="30"/>
      <c r="V17" s="29">
        <v>16</v>
      </c>
      <c r="W17" s="25">
        <f t="shared" ref="W17" si="13">(R17*S17)+(T17*U17)</f>
        <v>2832</v>
      </c>
      <c r="X17" s="25">
        <f t="shared" ref="X17:X21" si="14">Q17+W17</f>
        <v>2832</v>
      </c>
      <c r="Y17" s="27"/>
      <c r="Z17" s="5"/>
      <c r="AA17" s="5"/>
      <c r="AB17" s="5"/>
      <c r="AC17" s="5"/>
    </row>
    <row r="18" spans="1:29" s="58" customFormat="1" ht="100.5" customHeight="1" x14ac:dyDescent="0.2">
      <c r="A18" s="74" t="s">
        <v>9</v>
      </c>
      <c r="B18" s="79" t="s">
        <v>105</v>
      </c>
      <c r="C18" s="63" t="s">
        <v>44</v>
      </c>
      <c r="D18" s="65" t="s">
        <v>106</v>
      </c>
      <c r="E18" s="65" t="s">
        <v>111</v>
      </c>
      <c r="F18" s="65" t="s">
        <v>107</v>
      </c>
      <c r="G18" s="77" t="s">
        <v>115</v>
      </c>
      <c r="H18" s="67" t="s">
        <v>11</v>
      </c>
      <c r="I18" s="68" t="s">
        <v>12</v>
      </c>
      <c r="J18" s="73" t="s">
        <v>14</v>
      </c>
      <c r="K18" s="74" t="s">
        <v>12</v>
      </c>
      <c r="L18" s="77" t="s">
        <v>113</v>
      </c>
      <c r="M18" s="80">
        <v>45600</v>
      </c>
      <c r="N18" s="81">
        <v>45625</v>
      </c>
      <c r="O18" s="28"/>
      <c r="P18" s="28"/>
      <c r="Q18" s="28"/>
      <c r="R18" s="29">
        <v>12</v>
      </c>
      <c r="S18" s="23">
        <v>177</v>
      </c>
      <c r="T18" s="29"/>
      <c r="U18" s="30"/>
      <c r="V18" s="29">
        <v>12</v>
      </c>
      <c r="W18" s="25">
        <f t="shared" ref="W18" si="15">(R18*S18)+(T18*U18)</f>
        <v>2124</v>
      </c>
      <c r="X18" s="25">
        <f t="shared" ref="X18" si="16">Q18+W18</f>
        <v>2124</v>
      </c>
      <c r="Y18" s="57"/>
      <c r="Z18" s="5"/>
      <c r="AA18" s="5"/>
      <c r="AB18" s="5"/>
      <c r="AC18" s="5"/>
    </row>
    <row r="19" spans="1:29" s="58" customFormat="1" ht="109.5" customHeight="1" x14ac:dyDescent="0.2">
      <c r="A19" s="74" t="s">
        <v>9</v>
      </c>
      <c r="B19" s="79" t="s">
        <v>105</v>
      </c>
      <c r="C19" s="63" t="s">
        <v>44</v>
      </c>
      <c r="D19" s="76" t="s">
        <v>108</v>
      </c>
      <c r="E19" s="65" t="s">
        <v>92</v>
      </c>
      <c r="F19" s="65" t="s">
        <v>13</v>
      </c>
      <c r="G19" s="77" t="s">
        <v>117</v>
      </c>
      <c r="H19" s="67" t="s">
        <v>11</v>
      </c>
      <c r="I19" s="68" t="s">
        <v>12</v>
      </c>
      <c r="J19" s="73" t="s">
        <v>37</v>
      </c>
      <c r="K19" s="74" t="s">
        <v>12</v>
      </c>
      <c r="L19" s="77" t="s">
        <v>116</v>
      </c>
      <c r="M19" s="80">
        <v>45607</v>
      </c>
      <c r="N19" s="81">
        <v>45625</v>
      </c>
      <c r="O19" s="28"/>
      <c r="P19" s="28"/>
      <c r="Q19" s="28"/>
      <c r="R19" s="29">
        <v>11</v>
      </c>
      <c r="S19" s="23">
        <v>177</v>
      </c>
      <c r="T19" s="29"/>
      <c r="U19" s="30"/>
      <c r="V19" s="29">
        <v>11</v>
      </c>
      <c r="W19" s="25">
        <f t="shared" ref="W19" si="17">(R19*S19)+(T19*U19)</f>
        <v>1947</v>
      </c>
      <c r="X19" s="25">
        <f t="shared" ref="X19" si="18">Q19+W19</f>
        <v>1947</v>
      </c>
      <c r="Y19" s="57"/>
      <c r="Z19" s="5"/>
      <c r="AA19" s="5"/>
      <c r="AB19" s="5"/>
      <c r="AC19" s="5"/>
    </row>
    <row r="20" spans="1:29" ht="148.5" customHeight="1" x14ac:dyDescent="0.2">
      <c r="A20" s="74" t="s">
        <v>9</v>
      </c>
      <c r="B20" s="79" t="s">
        <v>82</v>
      </c>
      <c r="C20" s="63" t="s">
        <v>127</v>
      </c>
      <c r="D20" s="65" t="s">
        <v>22</v>
      </c>
      <c r="E20" s="65" t="s">
        <v>91</v>
      </c>
      <c r="F20" s="65" t="s">
        <v>13</v>
      </c>
      <c r="G20" s="77" t="s">
        <v>125</v>
      </c>
      <c r="H20" s="67" t="s">
        <v>11</v>
      </c>
      <c r="I20" s="68" t="s">
        <v>12</v>
      </c>
      <c r="J20" s="73" t="s">
        <v>37</v>
      </c>
      <c r="K20" s="74" t="s">
        <v>12</v>
      </c>
      <c r="L20" s="64" t="s">
        <v>126</v>
      </c>
      <c r="M20" s="80">
        <v>45600</v>
      </c>
      <c r="N20" s="81">
        <v>45611</v>
      </c>
      <c r="O20" s="28"/>
      <c r="P20" s="28"/>
      <c r="Q20" s="28"/>
      <c r="R20" s="29">
        <v>7</v>
      </c>
      <c r="S20" s="23">
        <v>120</v>
      </c>
      <c r="T20" s="29"/>
      <c r="U20" s="30"/>
      <c r="V20" s="29">
        <v>7</v>
      </c>
      <c r="W20" s="25">
        <f t="shared" ref="W20" si="19">(R20*S20)+(T20*U20)</f>
        <v>840</v>
      </c>
      <c r="X20" s="25">
        <f t="shared" si="14"/>
        <v>840</v>
      </c>
      <c r="Y20" s="27"/>
      <c r="Z20" s="5"/>
      <c r="AA20" s="5"/>
      <c r="AB20" s="5"/>
      <c r="AC20" s="5"/>
    </row>
    <row r="21" spans="1:29" ht="150.75" customHeight="1" x14ac:dyDescent="0.2">
      <c r="A21" s="74" t="s">
        <v>9</v>
      </c>
      <c r="B21" s="79" t="s">
        <v>82</v>
      </c>
      <c r="C21" s="63" t="s">
        <v>127</v>
      </c>
      <c r="D21" s="65" t="s">
        <v>38</v>
      </c>
      <c r="E21" s="65" t="s">
        <v>92</v>
      </c>
      <c r="F21" s="65" t="s">
        <v>13</v>
      </c>
      <c r="G21" s="77" t="s">
        <v>125</v>
      </c>
      <c r="H21" s="67" t="s">
        <v>11</v>
      </c>
      <c r="I21" s="68" t="s">
        <v>12</v>
      </c>
      <c r="J21" s="73" t="s">
        <v>37</v>
      </c>
      <c r="K21" s="74" t="s">
        <v>12</v>
      </c>
      <c r="L21" s="64" t="s">
        <v>126</v>
      </c>
      <c r="M21" s="80">
        <v>45600</v>
      </c>
      <c r="N21" s="81">
        <v>45604</v>
      </c>
      <c r="O21" s="28"/>
      <c r="P21" s="28"/>
      <c r="Q21" s="28"/>
      <c r="R21" s="29">
        <v>4</v>
      </c>
      <c r="S21" s="23">
        <v>120</v>
      </c>
      <c r="T21" s="29"/>
      <c r="U21" s="30"/>
      <c r="V21" s="29">
        <v>4</v>
      </c>
      <c r="W21" s="25">
        <f t="shared" ref="W21" si="20">(R21*S21)+(T21*U21)</f>
        <v>480</v>
      </c>
      <c r="X21" s="25">
        <f t="shared" si="14"/>
        <v>480</v>
      </c>
      <c r="Y21" s="27"/>
      <c r="Z21" s="5"/>
      <c r="AA21" s="5"/>
      <c r="AB21" s="5"/>
      <c r="AC21" s="5"/>
    </row>
    <row r="22" spans="1:29" s="31" customFormat="1" ht="154.5" customHeight="1" x14ac:dyDescent="0.2">
      <c r="A22" s="74" t="s">
        <v>9</v>
      </c>
      <c r="B22" s="79" t="s">
        <v>82</v>
      </c>
      <c r="C22" s="63" t="s">
        <v>127</v>
      </c>
      <c r="D22" s="65" t="s">
        <v>83</v>
      </c>
      <c r="E22" s="76" t="s">
        <v>93</v>
      </c>
      <c r="F22" s="65" t="s">
        <v>13</v>
      </c>
      <c r="G22" s="77" t="s">
        <v>125</v>
      </c>
      <c r="H22" s="67" t="s">
        <v>11</v>
      </c>
      <c r="I22" s="68" t="s">
        <v>12</v>
      </c>
      <c r="J22" s="73" t="s">
        <v>37</v>
      </c>
      <c r="K22" s="74" t="s">
        <v>12</v>
      </c>
      <c r="L22" s="64" t="s">
        <v>126</v>
      </c>
      <c r="M22" s="80">
        <v>45608</v>
      </c>
      <c r="N22" s="81">
        <v>45611</v>
      </c>
      <c r="O22" s="28"/>
      <c r="P22" s="28"/>
      <c r="Q22" s="28"/>
      <c r="R22" s="29">
        <v>3</v>
      </c>
      <c r="S22" s="23">
        <v>120</v>
      </c>
      <c r="T22" s="29"/>
      <c r="U22" s="30"/>
      <c r="V22" s="29">
        <v>3</v>
      </c>
      <c r="W22" s="25">
        <f t="shared" ref="W22" si="21">(R22*S22)+(T22*U22)</f>
        <v>360</v>
      </c>
      <c r="X22" s="25">
        <f t="shared" ref="X22" si="22">Q22+W22</f>
        <v>360</v>
      </c>
      <c r="Y22" s="32"/>
      <c r="Z22" s="5"/>
      <c r="AA22" s="5"/>
      <c r="AB22" s="5"/>
      <c r="AC22" s="5"/>
    </row>
    <row r="23" spans="1:29" ht="127.5" customHeight="1" x14ac:dyDescent="0.2">
      <c r="A23" s="74" t="s">
        <v>9</v>
      </c>
      <c r="B23" s="79" t="s">
        <v>82</v>
      </c>
      <c r="C23" s="63" t="s">
        <v>127</v>
      </c>
      <c r="D23" s="65" t="s">
        <v>23</v>
      </c>
      <c r="E23" s="65" t="s">
        <v>94</v>
      </c>
      <c r="F23" s="65" t="s">
        <v>50</v>
      </c>
      <c r="G23" s="78" t="s">
        <v>128</v>
      </c>
      <c r="H23" s="67" t="s">
        <v>11</v>
      </c>
      <c r="I23" s="68" t="s">
        <v>12</v>
      </c>
      <c r="J23" s="73" t="s">
        <v>31</v>
      </c>
      <c r="K23" s="74" t="s">
        <v>12</v>
      </c>
      <c r="L23" s="64" t="s">
        <v>129</v>
      </c>
      <c r="M23" s="80">
        <v>45608</v>
      </c>
      <c r="N23" s="81">
        <v>45611</v>
      </c>
      <c r="O23" s="28"/>
      <c r="P23" s="28"/>
      <c r="Q23" s="28"/>
      <c r="R23" s="29">
        <v>3</v>
      </c>
      <c r="S23" s="23">
        <v>120</v>
      </c>
      <c r="T23" s="29"/>
      <c r="U23" s="30"/>
      <c r="V23" s="29">
        <v>3</v>
      </c>
      <c r="W23" s="25">
        <f t="shared" ref="W23" si="23">(R23*S23)+(T23*U23)</f>
        <v>360</v>
      </c>
      <c r="X23" s="25">
        <f t="shared" ref="X23" si="24">Q23+W23</f>
        <v>360</v>
      </c>
      <c r="Y23" s="27"/>
      <c r="Z23" s="5"/>
      <c r="AA23" s="5"/>
      <c r="AB23" s="5"/>
      <c r="AC23" s="5"/>
    </row>
    <row r="24" spans="1:29" s="34" customFormat="1" ht="125.25" customHeight="1" x14ac:dyDescent="0.2">
      <c r="A24" s="74" t="s">
        <v>9</v>
      </c>
      <c r="B24" s="79" t="s">
        <v>82</v>
      </c>
      <c r="C24" s="63" t="s">
        <v>127</v>
      </c>
      <c r="D24" s="65" t="s">
        <v>25</v>
      </c>
      <c r="E24" s="65" t="s">
        <v>95</v>
      </c>
      <c r="F24" s="70" t="s">
        <v>138</v>
      </c>
      <c r="G24" s="78" t="s">
        <v>128</v>
      </c>
      <c r="H24" s="67" t="s">
        <v>11</v>
      </c>
      <c r="I24" s="68" t="s">
        <v>12</v>
      </c>
      <c r="J24" s="73" t="s">
        <v>34</v>
      </c>
      <c r="K24" s="74" t="s">
        <v>12</v>
      </c>
      <c r="L24" s="64" t="s">
        <v>52</v>
      </c>
      <c r="M24" s="80">
        <v>45600</v>
      </c>
      <c r="N24" s="81">
        <v>45625</v>
      </c>
      <c r="O24" s="28"/>
      <c r="P24" s="28"/>
      <c r="Q24" s="28"/>
      <c r="R24" s="29">
        <v>15</v>
      </c>
      <c r="S24" s="23">
        <v>120</v>
      </c>
      <c r="T24" s="29"/>
      <c r="U24" s="30"/>
      <c r="V24" s="29">
        <v>15</v>
      </c>
      <c r="W24" s="25">
        <f t="shared" ref="W24:W25" si="25">(R24*S24)+(T24*U24)</f>
        <v>1800</v>
      </c>
      <c r="X24" s="25">
        <f t="shared" ref="X24:X25" si="26">Q24+W24</f>
        <v>1800</v>
      </c>
      <c r="Y24" s="33"/>
      <c r="Z24" s="5"/>
      <c r="AA24" s="5"/>
      <c r="AB24" s="5"/>
      <c r="AC24" s="5"/>
    </row>
    <row r="25" spans="1:29" s="34" customFormat="1" ht="227.25" customHeight="1" x14ac:dyDescent="0.2">
      <c r="A25" s="74" t="s">
        <v>9</v>
      </c>
      <c r="B25" s="79" t="s">
        <v>82</v>
      </c>
      <c r="C25" s="63" t="s">
        <v>127</v>
      </c>
      <c r="D25" s="65" t="s">
        <v>26</v>
      </c>
      <c r="E25" s="65" t="s">
        <v>96</v>
      </c>
      <c r="F25" s="65" t="s">
        <v>28</v>
      </c>
      <c r="G25" s="77" t="s">
        <v>130</v>
      </c>
      <c r="H25" s="67" t="s">
        <v>11</v>
      </c>
      <c r="I25" s="68" t="s">
        <v>12</v>
      </c>
      <c r="J25" s="73" t="s">
        <v>14</v>
      </c>
      <c r="K25" s="74" t="s">
        <v>12</v>
      </c>
      <c r="L25" s="64" t="s">
        <v>131</v>
      </c>
      <c r="M25" s="80">
        <v>45602</v>
      </c>
      <c r="N25" s="81">
        <v>45626</v>
      </c>
      <c r="O25" s="28"/>
      <c r="P25" s="28"/>
      <c r="Q25" s="28"/>
      <c r="R25" s="29">
        <v>17</v>
      </c>
      <c r="S25" s="37">
        <v>170.12</v>
      </c>
      <c r="T25" s="29"/>
      <c r="U25" s="30"/>
      <c r="V25" s="29">
        <v>17</v>
      </c>
      <c r="W25" s="25">
        <f t="shared" si="25"/>
        <v>2892.04</v>
      </c>
      <c r="X25" s="25">
        <f t="shared" si="26"/>
        <v>2892.04</v>
      </c>
      <c r="Y25" s="33"/>
      <c r="Z25" s="5"/>
      <c r="AA25" s="5"/>
      <c r="AB25" s="5"/>
      <c r="AC25" s="5"/>
    </row>
    <row r="26" spans="1:29" s="35" customFormat="1" ht="123.75" customHeight="1" x14ac:dyDescent="0.2">
      <c r="A26" s="74" t="s">
        <v>9</v>
      </c>
      <c r="B26" s="79" t="s">
        <v>82</v>
      </c>
      <c r="C26" s="63" t="s">
        <v>127</v>
      </c>
      <c r="D26" s="65" t="s">
        <v>32</v>
      </c>
      <c r="E26" s="65" t="s">
        <v>97</v>
      </c>
      <c r="F26" s="65" t="s">
        <v>33</v>
      </c>
      <c r="G26" s="77" t="s">
        <v>139</v>
      </c>
      <c r="H26" s="67" t="s">
        <v>11</v>
      </c>
      <c r="I26" s="68" t="s">
        <v>12</v>
      </c>
      <c r="J26" s="73" t="s">
        <v>14</v>
      </c>
      <c r="K26" s="74" t="s">
        <v>12</v>
      </c>
      <c r="L26" s="82" t="s">
        <v>140</v>
      </c>
      <c r="M26" s="80">
        <v>45600</v>
      </c>
      <c r="N26" s="81">
        <v>45626</v>
      </c>
      <c r="O26" s="28"/>
      <c r="P26" s="28"/>
      <c r="Q26" s="28"/>
      <c r="R26" s="29">
        <v>16</v>
      </c>
      <c r="S26" s="37">
        <v>120</v>
      </c>
      <c r="T26" s="29"/>
      <c r="U26" s="30"/>
      <c r="V26" s="29">
        <v>16</v>
      </c>
      <c r="W26" s="25">
        <f t="shared" ref="W26" si="27">(R26*S26)+(T26*U26)</f>
        <v>1920</v>
      </c>
      <c r="X26" s="25">
        <f t="shared" ref="X26" si="28">Q26+W26</f>
        <v>1920</v>
      </c>
      <c r="Y26" s="36"/>
      <c r="Z26" s="5"/>
      <c r="AA26" s="5"/>
      <c r="AB26" s="5"/>
      <c r="AC26" s="5"/>
    </row>
    <row r="27" spans="1:29" ht="122.25" customHeight="1" x14ac:dyDescent="0.2">
      <c r="A27" s="74" t="s">
        <v>9</v>
      </c>
      <c r="B27" s="79" t="s">
        <v>82</v>
      </c>
      <c r="C27" s="63" t="s">
        <v>127</v>
      </c>
      <c r="D27" s="65" t="s">
        <v>46</v>
      </c>
      <c r="E27" s="65" t="s">
        <v>98</v>
      </c>
      <c r="F27" s="64" t="s">
        <v>47</v>
      </c>
      <c r="G27" s="78" t="s">
        <v>141</v>
      </c>
      <c r="H27" s="67" t="s">
        <v>11</v>
      </c>
      <c r="I27" s="68" t="s">
        <v>12</v>
      </c>
      <c r="J27" s="73" t="s">
        <v>53</v>
      </c>
      <c r="K27" s="74" t="s">
        <v>12</v>
      </c>
      <c r="L27" s="64" t="s">
        <v>142</v>
      </c>
      <c r="M27" s="80">
        <v>45602</v>
      </c>
      <c r="N27" s="81">
        <v>45612</v>
      </c>
      <c r="O27" s="28"/>
      <c r="P27" s="28"/>
      <c r="Q27" s="28"/>
      <c r="R27" s="29">
        <v>7</v>
      </c>
      <c r="S27" s="23">
        <v>120</v>
      </c>
      <c r="T27" s="27"/>
      <c r="U27" s="28"/>
      <c r="V27" s="29">
        <v>7</v>
      </c>
      <c r="W27" s="10">
        <f t="shared" ref="W27" si="29">(R27*S27)+(T27*U27)</f>
        <v>840</v>
      </c>
      <c r="X27" s="10">
        <f t="shared" ref="X27" si="30">Q27+W27</f>
        <v>840</v>
      </c>
      <c r="Y27" s="27"/>
      <c r="Z27" s="5"/>
      <c r="AA27" s="5"/>
      <c r="AB27" s="5"/>
      <c r="AC27" s="5"/>
    </row>
    <row r="28" spans="1:29" ht="84.75" customHeight="1" x14ac:dyDescent="0.2">
      <c r="A28" s="74" t="s">
        <v>9</v>
      </c>
      <c r="B28" s="79" t="s">
        <v>82</v>
      </c>
      <c r="C28" s="63" t="s">
        <v>127</v>
      </c>
      <c r="D28" s="65" t="s">
        <v>39</v>
      </c>
      <c r="E28" s="65" t="s">
        <v>99</v>
      </c>
      <c r="F28" s="65" t="s">
        <v>40</v>
      </c>
      <c r="G28" s="77" t="s">
        <v>54</v>
      </c>
      <c r="H28" s="67" t="s">
        <v>11</v>
      </c>
      <c r="I28" s="68" t="s">
        <v>12</v>
      </c>
      <c r="J28" s="73" t="s">
        <v>14</v>
      </c>
      <c r="K28" s="74" t="s">
        <v>12</v>
      </c>
      <c r="L28" s="64" t="s">
        <v>143</v>
      </c>
      <c r="M28" s="80">
        <v>45616</v>
      </c>
      <c r="N28" s="81">
        <v>45626</v>
      </c>
      <c r="O28" s="24"/>
      <c r="P28" s="9"/>
      <c r="Q28" s="10"/>
      <c r="R28" s="26">
        <v>7</v>
      </c>
      <c r="S28" s="23">
        <v>120</v>
      </c>
      <c r="T28" s="8"/>
      <c r="U28" s="22"/>
      <c r="V28" s="21">
        <v>7</v>
      </c>
      <c r="W28" s="10">
        <f t="shared" si="0"/>
        <v>840</v>
      </c>
      <c r="X28" s="10">
        <f t="shared" si="1"/>
        <v>840</v>
      </c>
      <c r="Y28" s="11"/>
      <c r="Z28" s="5"/>
      <c r="AA28" s="5"/>
      <c r="AB28" s="5"/>
      <c r="AC28" s="5"/>
    </row>
    <row r="29" spans="1:29" ht="120.75" customHeight="1" x14ac:dyDescent="0.2">
      <c r="A29" s="74" t="s">
        <v>9</v>
      </c>
      <c r="B29" s="79" t="s">
        <v>82</v>
      </c>
      <c r="C29" s="63" t="s">
        <v>127</v>
      </c>
      <c r="D29" s="65" t="s">
        <v>35</v>
      </c>
      <c r="E29" s="65" t="s">
        <v>100</v>
      </c>
      <c r="F29" s="65" t="s">
        <v>36</v>
      </c>
      <c r="G29" s="64" t="s">
        <v>55</v>
      </c>
      <c r="H29" s="67" t="s">
        <v>11</v>
      </c>
      <c r="I29" s="68" t="s">
        <v>12</v>
      </c>
      <c r="J29" s="73" t="s">
        <v>14</v>
      </c>
      <c r="K29" s="74" t="s">
        <v>12</v>
      </c>
      <c r="L29" s="64" t="s">
        <v>143</v>
      </c>
      <c r="M29" s="80">
        <v>45616</v>
      </c>
      <c r="N29" s="81">
        <v>45626</v>
      </c>
      <c r="O29" s="24"/>
      <c r="P29" s="9"/>
      <c r="Q29" s="10"/>
      <c r="R29" s="26">
        <v>7</v>
      </c>
      <c r="S29" s="23">
        <v>120</v>
      </c>
      <c r="T29" s="8"/>
      <c r="U29" s="22"/>
      <c r="V29" s="21">
        <v>7</v>
      </c>
      <c r="W29" s="10">
        <f t="shared" ref="W29:W31" si="31">(R29*S29)+(T29*U29)</f>
        <v>840</v>
      </c>
      <c r="X29" s="10">
        <f t="shared" si="1"/>
        <v>840</v>
      </c>
      <c r="Y29" s="11"/>
      <c r="Z29" s="5"/>
      <c r="AA29" s="5"/>
      <c r="AB29" s="5"/>
      <c r="AC29" s="5"/>
    </row>
    <row r="30" spans="1:29" s="56" customFormat="1" ht="120.75" customHeight="1" x14ac:dyDescent="0.2">
      <c r="A30" s="74" t="s">
        <v>9</v>
      </c>
      <c r="B30" s="79" t="s">
        <v>82</v>
      </c>
      <c r="C30" s="63" t="s">
        <v>127</v>
      </c>
      <c r="D30" s="65" t="s">
        <v>84</v>
      </c>
      <c r="E30" s="76" t="s">
        <v>101</v>
      </c>
      <c r="F30" s="64" t="s">
        <v>85</v>
      </c>
      <c r="G30" s="64" t="s">
        <v>55</v>
      </c>
      <c r="H30" s="67" t="s">
        <v>11</v>
      </c>
      <c r="I30" s="68" t="s">
        <v>12</v>
      </c>
      <c r="J30" s="73" t="s">
        <v>14</v>
      </c>
      <c r="K30" s="74" t="s">
        <v>12</v>
      </c>
      <c r="L30" s="64" t="s">
        <v>144</v>
      </c>
      <c r="M30" s="80">
        <v>45621</v>
      </c>
      <c r="N30" s="81">
        <v>45626</v>
      </c>
      <c r="O30" s="24"/>
      <c r="P30" s="9"/>
      <c r="Q30" s="10"/>
      <c r="R30" s="26">
        <v>5</v>
      </c>
      <c r="S30" s="23">
        <v>120</v>
      </c>
      <c r="T30" s="8"/>
      <c r="U30" s="22"/>
      <c r="V30" s="21">
        <v>5</v>
      </c>
      <c r="W30" s="10">
        <f t="shared" ref="W30" si="32">(R30*S30)+(T30*U30)</f>
        <v>600</v>
      </c>
      <c r="X30" s="10">
        <f t="shared" ref="X30" si="33">Q30+W30</f>
        <v>600</v>
      </c>
      <c r="Y30" s="11"/>
      <c r="Z30" s="5"/>
      <c r="AA30" s="5"/>
      <c r="AB30" s="5"/>
      <c r="AC30" s="5"/>
    </row>
    <row r="31" spans="1:29" ht="120" customHeight="1" x14ac:dyDescent="0.2">
      <c r="A31" s="74" t="s">
        <v>9</v>
      </c>
      <c r="B31" s="79" t="s">
        <v>82</v>
      </c>
      <c r="C31" s="63" t="s">
        <v>127</v>
      </c>
      <c r="D31" s="65" t="s">
        <v>27</v>
      </c>
      <c r="E31" s="65" t="s">
        <v>102</v>
      </c>
      <c r="F31" s="65" t="s">
        <v>29</v>
      </c>
      <c r="G31" s="64" t="s">
        <v>55</v>
      </c>
      <c r="H31" s="67" t="s">
        <v>11</v>
      </c>
      <c r="I31" s="68" t="s">
        <v>12</v>
      </c>
      <c r="J31" s="73" t="s">
        <v>14</v>
      </c>
      <c r="K31" s="74" t="s">
        <v>12</v>
      </c>
      <c r="L31" s="64" t="s">
        <v>143</v>
      </c>
      <c r="M31" s="80">
        <v>45600</v>
      </c>
      <c r="N31" s="81">
        <v>45625</v>
      </c>
      <c r="O31" s="24"/>
      <c r="P31" s="9"/>
      <c r="Q31" s="10"/>
      <c r="R31" s="26">
        <v>14</v>
      </c>
      <c r="S31" s="23">
        <v>120</v>
      </c>
      <c r="T31" s="8"/>
      <c r="U31" s="22"/>
      <c r="V31" s="21">
        <v>14</v>
      </c>
      <c r="W31" s="10">
        <f t="shared" si="31"/>
        <v>1680</v>
      </c>
      <c r="X31" s="10">
        <f t="shared" si="1"/>
        <v>1680</v>
      </c>
      <c r="Y31" s="11"/>
      <c r="Z31" s="5"/>
      <c r="AA31" s="5"/>
      <c r="AB31" s="5"/>
      <c r="AC31" s="5"/>
    </row>
    <row r="32" spans="1:29" s="53" customFormat="1" ht="100.5" customHeight="1" x14ac:dyDescent="0.2">
      <c r="A32" s="74" t="s">
        <v>9</v>
      </c>
      <c r="B32" s="79" t="s">
        <v>82</v>
      </c>
      <c r="C32" s="63" t="s">
        <v>127</v>
      </c>
      <c r="D32" s="65" t="s">
        <v>48</v>
      </c>
      <c r="E32" s="65" t="s">
        <v>103</v>
      </c>
      <c r="F32" s="66" t="s">
        <v>24</v>
      </c>
      <c r="G32" s="77" t="s">
        <v>145</v>
      </c>
      <c r="H32" s="67" t="s">
        <v>11</v>
      </c>
      <c r="I32" s="68" t="s">
        <v>12</v>
      </c>
      <c r="J32" s="73" t="s">
        <v>14</v>
      </c>
      <c r="K32" s="74" t="s">
        <v>12</v>
      </c>
      <c r="L32" s="82" t="s">
        <v>146</v>
      </c>
      <c r="M32" s="80">
        <v>45600</v>
      </c>
      <c r="N32" s="81">
        <v>45611</v>
      </c>
      <c r="O32" s="24"/>
      <c r="P32" s="9"/>
      <c r="Q32" s="10"/>
      <c r="R32" s="26">
        <v>11</v>
      </c>
      <c r="S32" s="23">
        <v>120</v>
      </c>
      <c r="T32" s="8"/>
      <c r="U32" s="22"/>
      <c r="V32" s="21">
        <v>11</v>
      </c>
      <c r="W32" s="10">
        <f t="shared" ref="W32" si="34">(R32*S32)+(T32*U32)</f>
        <v>1320</v>
      </c>
      <c r="X32" s="10">
        <f t="shared" si="1"/>
        <v>1320</v>
      </c>
      <c r="Y32" s="11"/>
      <c r="Z32" s="5"/>
      <c r="AA32" s="5"/>
      <c r="AB32" s="5"/>
      <c r="AC32" s="5"/>
    </row>
    <row r="33" spans="1:29" s="53" customFormat="1" ht="96" customHeight="1" x14ac:dyDescent="0.2">
      <c r="A33" s="74" t="s">
        <v>9</v>
      </c>
      <c r="B33" s="79" t="s">
        <v>82</v>
      </c>
      <c r="C33" s="63" t="s">
        <v>127</v>
      </c>
      <c r="D33" s="65" t="s">
        <v>49</v>
      </c>
      <c r="E33" s="65" t="s">
        <v>104</v>
      </c>
      <c r="F33" s="66" t="s">
        <v>24</v>
      </c>
      <c r="G33" s="64" t="s">
        <v>147</v>
      </c>
      <c r="H33" s="67" t="s">
        <v>11</v>
      </c>
      <c r="I33" s="68" t="s">
        <v>12</v>
      </c>
      <c r="J33" s="73" t="s">
        <v>31</v>
      </c>
      <c r="K33" s="74" t="s">
        <v>12</v>
      </c>
      <c r="L33" s="82" t="s">
        <v>51</v>
      </c>
      <c r="M33" s="80">
        <v>45600</v>
      </c>
      <c r="N33" s="81">
        <v>45605</v>
      </c>
      <c r="O33" s="24"/>
      <c r="P33" s="9"/>
      <c r="Q33" s="10"/>
      <c r="R33" s="26">
        <v>5</v>
      </c>
      <c r="S33" s="23">
        <v>120</v>
      </c>
      <c r="T33" s="8"/>
      <c r="U33" s="22"/>
      <c r="V33" s="21">
        <v>5</v>
      </c>
      <c r="W33" s="10">
        <f t="shared" ref="W33" si="35">(R33*S33)+(T33*U33)</f>
        <v>600</v>
      </c>
      <c r="X33" s="10">
        <f t="shared" ref="X33" si="36">Q33+W33</f>
        <v>600</v>
      </c>
      <c r="Y33" s="11"/>
      <c r="Z33" s="5"/>
      <c r="AA33" s="5"/>
      <c r="AB33" s="5"/>
      <c r="AC33" s="5"/>
    </row>
    <row r="34" spans="1:29" s="38" customFormat="1" ht="87" customHeight="1" x14ac:dyDescent="0.2">
      <c r="A34" s="39"/>
      <c r="B34" s="39"/>
      <c r="C34" s="40"/>
      <c r="D34" s="41"/>
      <c r="E34" s="41"/>
      <c r="F34" s="41"/>
      <c r="G34" s="42"/>
      <c r="H34" s="39"/>
      <c r="I34" s="39"/>
      <c r="J34" s="43"/>
      <c r="K34" s="39"/>
      <c r="L34" s="42"/>
      <c r="M34" s="44"/>
      <c r="N34" s="44"/>
      <c r="O34" s="45"/>
      <c r="P34" s="46"/>
      <c r="Q34" s="47"/>
      <c r="R34" s="40"/>
      <c r="S34" s="48"/>
      <c r="T34" s="49"/>
      <c r="U34" s="50"/>
      <c r="V34" s="51"/>
      <c r="W34" s="47"/>
      <c r="X34" s="47"/>
      <c r="Y34" s="52"/>
      <c r="Z34" s="5"/>
      <c r="AA34" s="5"/>
      <c r="AB34" s="5"/>
      <c r="AC34" s="5"/>
    </row>
    <row r="35" spans="1:29" s="38" customFormat="1" ht="87" customHeight="1" x14ac:dyDescent="0.2">
      <c r="A35" s="39"/>
      <c r="B35" s="39"/>
      <c r="C35" s="40"/>
      <c r="D35" s="41"/>
      <c r="E35" s="41"/>
      <c r="F35" s="41"/>
      <c r="G35" s="42"/>
      <c r="H35" s="39"/>
      <c r="I35" s="39"/>
      <c r="J35" s="43"/>
      <c r="K35" s="39"/>
      <c r="L35" s="42"/>
      <c r="M35" s="44"/>
      <c r="N35" s="44"/>
      <c r="O35" s="45"/>
      <c r="P35" s="46"/>
      <c r="Q35" s="47"/>
      <c r="R35" s="40"/>
      <c r="S35" s="48"/>
      <c r="T35" s="49"/>
      <c r="U35" s="50"/>
      <c r="V35" s="51"/>
      <c r="W35" s="47"/>
      <c r="X35" s="47"/>
      <c r="Y35" s="52"/>
      <c r="Z35" s="5"/>
      <c r="AA35" s="5"/>
      <c r="AB35" s="5"/>
      <c r="AC35" s="5"/>
    </row>
    <row r="36" spans="1:29" ht="15.75" customHeight="1" x14ac:dyDescent="0.2"/>
    <row r="37" spans="1:29" ht="15.75" customHeight="1" x14ac:dyDescent="0.2"/>
    <row r="38" spans="1:29" ht="15.75" customHeight="1" x14ac:dyDescent="0.2"/>
    <row r="39" spans="1:29" ht="15.75" customHeight="1" x14ac:dyDescent="0.2"/>
    <row r="40" spans="1:29" ht="15.75" customHeight="1" x14ac:dyDescent="0.2"/>
    <row r="41" spans="1:29" ht="15.75" customHeight="1" x14ac:dyDescent="0.2"/>
    <row r="42" spans="1:29" ht="15.75" customHeight="1" x14ac:dyDescent="0.2"/>
    <row r="43" spans="1:29" ht="15.75" customHeight="1" x14ac:dyDescent="0.2"/>
    <row r="44" spans="1:29" ht="15.75" customHeight="1" x14ac:dyDescent="0.2"/>
    <row r="45" spans="1:29" ht="15.75" customHeight="1" x14ac:dyDescent="0.2"/>
    <row r="46" spans="1:29" ht="15.75" customHeight="1" x14ac:dyDescent="0.2"/>
    <row r="47" spans="1:29" ht="15.75" customHeight="1" x14ac:dyDescent="0.2"/>
    <row r="48" spans="1:2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</sheetData>
  <mergeCells count="31"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</mergeCell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OUTUBRO 2024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Iterpe-cplag</cp:lastModifiedBy>
  <cp:lastPrinted>2023-04-10T13:31:59Z</cp:lastPrinted>
  <dcterms:created xsi:type="dcterms:W3CDTF">2022-04-28T17:05:05Z</dcterms:created>
  <dcterms:modified xsi:type="dcterms:W3CDTF">2024-11-27T13:23:24Z</dcterms:modified>
</cp:coreProperties>
</file>