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05" windowWidth="15600" windowHeight="9975"/>
  </bookViews>
  <sheets>
    <sheet name="dados completos" sheetId="1" r:id="rId1"/>
    <sheet name="Conv. Exec" sheetId="2" r:id="rId2"/>
    <sheet name="Plan3" sheetId="3" r:id="rId3"/>
  </sheets>
  <definedNames>
    <definedName name="_xlnm.Print_Area" localSheetId="0">'dados completos'!$A$1:$Q$37</definedName>
  </definedNames>
  <calcPr calcId="125725"/>
</workbook>
</file>

<file path=xl/calcChain.xml><?xml version="1.0" encoding="utf-8"?>
<calcChain xmlns="http://schemas.openxmlformats.org/spreadsheetml/2006/main">
  <c r="G24" i="1"/>
  <c r="G20"/>
  <c r="G19"/>
  <c r="G14"/>
  <c r="E5" i="2"/>
  <c r="R18" i="1" l="1"/>
  <c r="R13"/>
  <c r="R9"/>
  <c r="E8" l="1"/>
</calcChain>
</file>

<file path=xl/comments1.xml><?xml version="1.0" encoding="utf-8"?>
<comments xmlns="http://schemas.openxmlformats.org/spreadsheetml/2006/main">
  <authors>
    <author>Rose</author>
  </authors>
  <commentList>
    <comment ref="A14" authorId="0">
      <text>
        <r>
          <rPr>
            <b/>
            <sz val="9"/>
            <color indexed="81"/>
            <rFont val="Tahoma"/>
            <charset val="1"/>
          </rPr>
          <t>Rose:</t>
        </r>
        <r>
          <rPr>
            <sz val="9"/>
            <color indexed="81"/>
            <rFont val="Tahoma"/>
            <charset val="1"/>
          </rPr>
          <t xml:space="preserve">
Falar com Cleodon - ATUALIZAR informações sobre esse convênio
</t>
        </r>
      </text>
    </comment>
    <comment ref="L16" authorId="0">
      <text>
        <r>
          <rPr>
            <b/>
            <sz val="9"/>
            <color indexed="81"/>
            <rFont val="Tahoma"/>
            <family val="2"/>
          </rPr>
          <t>Rose:</t>
        </r>
        <r>
          <rPr>
            <sz val="9"/>
            <color indexed="81"/>
            <rFont val="Tahoma"/>
            <family val="2"/>
          </rPr>
          <t xml:space="preserve">
Contrapartida</t>
        </r>
      </text>
    </comment>
  </commentList>
</comments>
</file>

<file path=xl/comments2.xml><?xml version="1.0" encoding="utf-8"?>
<comments xmlns="http://schemas.openxmlformats.org/spreadsheetml/2006/main">
  <authors>
    <author>Rose</author>
  </authors>
  <commentList>
    <comment ref="A11" authorId="0">
      <text>
        <r>
          <rPr>
            <b/>
            <sz val="9"/>
            <color indexed="81"/>
            <rFont val="Tahoma"/>
            <charset val="1"/>
          </rPr>
          <t>Rose:</t>
        </r>
        <r>
          <rPr>
            <sz val="9"/>
            <color indexed="81"/>
            <rFont val="Tahoma"/>
            <charset val="1"/>
          </rPr>
          <t xml:space="preserve">
Falar com Cleodon - ATUALIZAR informações sobre esse convênio
</t>
        </r>
      </text>
    </comment>
  </commentList>
</comments>
</file>

<file path=xl/sharedStrings.xml><?xml version="1.0" encoding="utf-8"?>
<sst xmlns="http://schemas.openxmlformats.org/spreadsheetml/2006/main" count="169" uniqueCount="62">
  <si>
    <t>ANEXO VI</t>
  </si>
  <si>
    <t>RELAÇÃO DAS TRANSFERÊNCIAS MEDIANTE CONVÊNIOS</t>
  </si>
  <si>
    <t>TABELA 02 - TRANSFERÊNCIAS RECEBIDAS MEDIANTE CONVÊNIOS</t>
  </si>
  <si>
    <t>Nome</t>
  </si>
  <si>
    <t>CNPJ</t>
  </si>
  <si>
    <t>Concedente</t>
  </si>
  <si>
    <t>Data</t>
  </si>
  <si>
    <t>Objeto</t>
  </si>
  <si>
    <t>Nº</t>
  </si>
  <si>
    <t>Valor</t>
  </si>
  <si>
    <t>Data final</t>
  </si>
  <si>
    <t>Data PC</t>
  </si>
  <si>
    <t>Situação da parcela</t>
  </si>
  <si>
    <t>Data da celebração</t>
  </si>
  <si>
    <t>Convênio nº/ano</t>
  </si>
  <si>
    <t>Parcelas liberadas</t>
  </si>
  <si>
    <t>INSTITUTO DE TERRAS E REFORMA AGRÁRIA DO ESTADO DE PERNAMBUCO - ITERPE</t>
  </si>
  <si>
    <t>MDA/CAIXA</t>
  </si>
  <si>
    <t>01.612.452/0001-97</t>
  </si>
  <si>
    <t>1ª</t>
  </si>
  <si>
    <t>Apoio técnico para operacionalizar o Programa Nacional de Crédito Fundiário por meio de ações de divulgação, capacitação, acompanhamento e supervisão de modo a viabilizar o desenvolvimento com sustentabilidade das unidades produtivas financiadas pelo Fundo de Terras e da Reforma Agrária no Estado de Pernambuco.</t>
  </si>
  <si>
    <t>2ª</t>
  </si>
  <si>
    <t>Cadastro Georreferenciado de Imóveis Rurais do MUNICIPIO OURICURI, com a conseqüente Ação de Regularização Fundiária, nos casos que couber. O mesmo será desenvolvido com base nos preceitos de modernização dos procedimentos operacionais cadastrais voltados ao atendimento da lei 10.267/01, Lei 10931/04 e seus Decretos Regulamentadores de nº. 4.449/02 e 5570/05 respectivamente.</t>
  </si>
  <si>
    <t>MDA/OURICURI</t>
  </si>
  <si>
    <t>MDA/CRÉDITO FUNDIÁRIO</t>
  </si>
  <si>
    <t>MDA/FOTOCADASTRO</t>
  </si>
  <si>
    <t>Fotocadastrar  todos os imóveis rurais dos municípios de Bodocó, Exu, Granito, Ipubi, Moreilândia,  Santa Cruz, Santa Filomena e Trindade e promover o georreferenciamento pontual dos terrenos identificados como devolutos com respectiva emissão de títulos de propriedade.</t>
  </si>
  <si>
    <t>Implantação de Unidade Móvel de Cadastro e Regularização Fundiária visando dinamização das ações de cadastro de terras e regularização fundiária, o fortalecimento da gestão social e do desenvolvimento local nos municípios do Estado, bem como a promoção do fortalecimento institucional dos Órgãos Estaduais de Terras.</t>
  </si>
  <si>
    <t>U</t>
  </si>
  <si>
    <t>00.360.305/0001-04</t>
  </si>
  <si>
    <t>764686 3º TA/2014</t>
  </si>
  <si>
    <t>781040 - 1º TA/2014</t>
  </si>
  <si>
    <t>720055 6º TA/2014</t>
  </si>
  <si>
    <t>704922-5º TA/2013</t>
  </si>
  <si>
    <t>Convenente (contrapartida)</t>
  </si>
  <si>
    <t>Prestação de Contas Enviada para Análise</t>
  </si>
  <si>
    <t>Em execução</t>
  </si>
  <si>
    <t>Prestação de Contas Aprovada</t>
  </si>
  <si>
    <t>821561/2015</t>
  </si>
  <si>
    <t>MDA</t>
  </si>
  <si>
    <t>Apoio técnico para operacionalizar o Programa Nacional de Crédito Fundiário por meio de ações do SAT, SIC, divulgação, capacitação, acompanhamento e supervisão de modo a viabilizar o desenvolvimento com sustentabilidade das unidades produtivas financiadas pelo Fundo de Terras e da Reforma Agrária no Estado de Pernambuco.</t>
  </si>
  <si>
    <t>839131/2016</t>
  </si>
  <si>
    <t>Constitui objeto do presente Termo de Referencia a aquisição de 06 seis caminhonetes 4 x 4, cabine dupla com quatro portas com vistas ao fortalecimento Institucional do Instituto de Terras e Reforma Agrária do estado de Pernambuco – Iterpe</t>
  </si>
  <si>
    <t>Aguardando Liberação</t>
  </si>
  <si>
    <t>-</t>
  </si>
  <si>
    <t>Valor total previsto</t>
  </si>
  <si>
    <t>S/N</t>
  </si>
  <si>
    <t>A ser firmado</t>
  </si>
  <si>
    <t>INCRA</t>
  </si>
  <si>
    <t>Termo de Cooperação Técnica</t>
  </si>
  <si>
    <t>Reordenamento complementar em áreas devolutas no Agreste Meridional de Pernambuco, objetivando a emissão de títulos de domínio</t>
  </si>
  <si>
    <t>Reordenamento complementar em áreas devolutas no Sertão do Pajeú de Pernambuco, objetivando a emissão de títulos de domínio</t>
  </si>
  <si>
    <t>A organização/reorganização da malha fundiária no município de Caruaru-PE visa legalizar as áreas rurais atendendo a grande demanda dos agricultores faniliares e dos possieros, neneficiando assim, aproximadamente, 2.500 (duas mil e quinhetas) famílias/imóveis, correspondente a aproximadamente 93.559,96 ha</t>
  </si>
  <si>
    <t>TOTAL</t>
  </si>
  <si>
    <t>03.173.469/0001-10</t>
  </si>
  <si>
    <t>Valor total convênio</t>
  </si>
  <si>
    <t>Valor Previsto Orçamento 2017</t>
  </si>
  <si>
    <t>Contrapartida</t>
  </si>
  <si>
    <t>Rendimentos disponivel em conta</t>
  </si>
  <si>
    <t>55435-000</t>
  </si>
  <si>
    <t>Regularização fundiária em áreas devolutas no Sertão do São Francisco, objetivando a emissão de títulos de domínio</t>
  </si>
  <si>
    <t>Situação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</si>
</sst>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 applyFont="1"/>
    <xf numFmtId="43" fontId="0" fillId="0" borderId="0" xfId="0" applyNumberFormat="1" applyFont="1"/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3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vertical="center"/>
    </xf>
    <xf numFmtId="14" fontId="0" fillId="0" borderId="1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 vertical="center"/>
    </xf>
    <xf numFmtId="14" fontId="0" fillId="0" borderId="17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3" fontId="0" fillId="0" borderId="3" xfId="0" applyNumberFormat="1" applyFont="1" applyBorder="1" applyAlignment="1">
      <alignment horizontal="center" vertical="center"/>
    </xf>
    <xf numFmtId="14" fontId="0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44" fontId="0" fillId="0" borderId="2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43" fontId="1" fillId="0" borderId="17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11" xfId="2" applyFont="1" applyBorder="1" applyAlignment="1">
      <alignment vertical="center" wrapText="1"/>
    </xf>
    <xf numFmtId="0" fontId="2" fillId="0" borderId="23" xfId="2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44" fontId="0" fillId="0" borderId="17" xfId="1" applyFont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17" xfId="0" applyFont="1" applyFill="1" applyBorder="1" applyAlignment="1">
      <alignment horizontal="center" vertical="center"/>
    </xf>
    <xf numFmtId="0" fontId="0" fillId="0" borderId="17" xfId="0" applyFont="1" applyBorder="1" applyAlignment="1">
      <alignment vertical="center" wrapText="1"/>
    </xf>
    <xf numFmtId="0" fontId="0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0" fillId="0" borderId="0" xfId="0" applyFont="1"/>
    <xf numFmtId="43" fontId="10" fillId="0" borderId="0" xfId="0" applyNumberFormat="1" applyFont="1"/>
    <xf numFmtId="0" fontId="9" fillId="0" borderId="0" xfId="0" applyFont="1"/>
    <xf numFmtId="0" fontId="9" fillId="0" borderId="2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43" fontId="10" fillId="0" borderId="4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43" fontId="10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vertical="center"/>
    </xf>
    <xf numFmtId="43" fontId="10" fillId="0" borderId="1" xfId="0" applyNumberFormat="1" applyFont="1" applyBorder="1" applyAlignment="1">
      <alignment horizontal="center" vertical="center"/>
    </xf>
    <xf numFmtId="43" fontId="10" fillId="0" borderId="0" xfId="0" applyNumberFormat="1" applyFont="1" applyAlignment="1">
      <alignment horizontal="center"/>
    </xf>
    <xf numFmtId="43" fontId="10" fillId="0" borderId="2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4" fontId="10" fillId="0" borderId="2" xfId="0" applyNumberFormat="1" applyFont="1" applyBorder="1" applyAlignment="1">
      <alignment vertical="center"/>
    </xf>
    <xf numFmtId="44" fontId="10" fillId="0" borderId="1" xfId="1" applyFont="1" applyBorder="1" applyAlignment="1">
      <alignment horizontal="center" vertical="center"/>
    </xf>
    <xf numFmtId="44" fontId="10" fillId="0" borderId="2" xfId="1" applyFont="1" applyBorder="1" applyAlignment="1">
      <alignment horizontal="center" vertical="center"/>
    </xf>
    <xf numFmtId="44" fontId="10" fillId="0" borderId="4" xfId="1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0" fontId="12" fillId="0" borderId="11" xfId="2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  <xf numFmtId="44" fontId="12" fillId="0" borderId="2" xfId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/>
    </xf>
    <xf numFmtId="4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23" xfId="2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14" fontId="12" fillId="0" borderId="17" xfId="0" applyNumberFormat="1" applyFont="1" applyBorder="1" applyAlignment="1">
      <alignment horizontal="center" vertical="center"/>
    </xf>
    <xf numFmtId="44" fontId="12" fillId="0" borderId="17" xfId="1" applyFont="1" applyBorder="1" applyAlignment="1">
      <alignment horizontal="center" vertical="center"/>
    </xf>
    <xf numFmtId="0" fontId="12" fillId="0" borderId="17" xfId="0" applyFont="1" applyBorder="1" applyAlignment="1">
      <alignment vertical="center" wrapText="1"/>
    </xf>
    <xf numFmtId="0" fontId="12" fillId="0" borderId="17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0" xfId="0" applyFont="1"/>
    <xf numFmtId="0" fontId="12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4" fontId="12" fillId="0" borderId="3" xfId="1" applyFont="1" applyBorder="1" applyAlignment="1">
      <alignment vertical="center"/>
    </xf>
    <xf numFmtId="44" fontId="12" fillId="0" borderId="1" xfId="1" applyFont="1" applyBorder="1" applyAlignment="1">
      <alignment vertical="center"/>
    </xf>
    <xf numFmtId="44" fontId="12" fillId="0" borderId="3" xfId="1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/>
    </xf>
    <xf numFmtId="43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/>
    <xf numFmtId="0" fontId="12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justify"/>
    </xf>
    <xf numFmtId="0" fontId="12" fillId="0" borderId="1" xfId="0" applyFont="1" applyBorder="1" applyAlignment="1">
      <alignment horizontal="center" vertical="center"/>
    </xf>
    <xf numFmtId="44" fontId="12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43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3" xfId="0" applyFont="1" applyBorder="1" applyAlignment="1">
      <alignment horizontal="center" vertical="center" wrapText="1"/>
    </xf>
    <xf numFmtId="44" fontId="12" fillId="0" borderId="17" xfId="0" applyNumberFormat="1" applyFont="1" applyBorder="1" applyAlignment="1">
      <alignment horizontal="center" vertical="center"/>
    </xf>
    <xf numFmtId="43" fontId="12" fillId="0" borderId="17" xfId="0" applyNumberFormat="1" applyFont="1" applyBorder="1" applyAlignment="1">
      <alignment horizontal="center" vertical="center"/>
    </xf>
    <xf numFmtId="0" fontId="12" fillId="0" borderId="17" xfId="0" applyFont="1" applyBorder="1"/>
    <xf numFmtId="0" fontId="13" fillId="0" borderId="33" xfId="0" applyFont="1" applyBorder="1" applyAlignment="1">
      <alignment horizontal="center" vertical="center"/>
    </xf>
    <xf numFmtId="14" fontId="13" fillId="0" borderId="33" xfId="0" applyNumberFormat="1" applyFont="1" applyBorder="1" applyAlignment="1">
      <alignment horizontal="center" vertical="center"/>
    </xf>
    <xf numFmtId="44" fontId="13" fillId="0" borderId="33" xfId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44" fontId="13" fillId="0" borderId="1" xfId="1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/>
    </xf>
    <xf numFmtId="44" fontId="13" fillId="0" borderId="1" xfId="1" applyFont="1" applyBorder="1" applyAlignment="1">
      <alignment horizontal="center"/>
    </xf>
    <xf numFmtId="43" fontId="13" fillId="0" borderId="0" xfId="0" applyNumberFormat="1" applyFont="1" applyAlignment="1">
      <alignment horizontal="center"/>
    </xf>
    <xf numFmtId="0" fontId="9" fillId="0" borderId="2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43" fontId="10" fillId="0" borderId="4" xfId="0" applyNumberFormat="1" applyFont="1" applyBorder="1" applyAlignment="1">
      <alignment horizontal="center" vertical="center"/>
    </xf>
    <xf numFmtId="43" fontId="10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1"/>
    </xf>
    <xf numFmtId="0" fontId="9" fillId="0" borderId="2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3" fontId="10" fillId="0" borderId="2" xfId="0" applyNumberFormat="1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6" xfId="0" applyFont="1" applyBorder="1" applyAlignment="1">
      <alignment vertical="center" wrapText="1"/>
    </xf>
    <xf numFmtId="0" fontId="13" fillId="0" borderId="38" xfId="0" applyFont="1" applyBorder="1" applyAlignment="1">
      <alignment vertical="center" wrapText="1"/>
    </xf>
    <xf numFmtId="0" fontId="13" fillId="0" borderId="39" xfId="0" applyFont="1" applyBorder="1" applyAlignment="1">
      <alignment vertical="center" wrapText="1"/>
    </xf>
    <xf numFmtId="14" fontId="13" fillId="0" borderId="6" xfId="0" applyNumberFormat="1" applyFont="1" applyBorder="1" applyAlignment="1">
      <alignment horizontal="center" vertical="center"/>
    </xf>
    <xf numFmtId="44" fontId="13" fillId="0" borderId="6" xfId="1" applyFont="1" applyBorder="1" applyAlignment="1">
      <alignment horizontal="center" vertical="center"/>
    </xf>
    <xf numFmtId="44" fontId="13" fillId="0" borderId="4" xfId="1" applyFont="1" applyBorder="1" applyAlignment="1">
      <alignment horizontal="center" vertical="center"/>
    </xf>
    <xf numFmtId="44" fontId="13" fillId="0" borderId="3" xfId="1" applyFont="1" applyBorder="1" applyAlignment="1">
      <alignment horizontal="center" vertical="center"/>
    </xf>
    <xf numFmtId="44" fontId="11" fillId="0" borderId="2" xfId="1" applyFont="1" applyBorder="1" applyAlignment="1">
      <alignment horizontal="center" vertical="center"/>
    </xf>
    <xf numFmtId="44" fontId="11" fillId="0" borderId="4" xfId="1" applyFont="1" applyBorder="1" applyAlignment="1">
      <alignment horizontal="center" vertical="center"/>
    </xf>
    <xf numFmtId="44" fontId="10" fillId="0" borderId="2" xfId="1" applyFont="1" applyBorder="1" applyAlignment="1">
      <alignment horizontal="center" vertical="center"/>
    </xf>
    <xf numFmtId="44" fontId="10" fillId="0" borderId="4" xfId="1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44" fontId="13" fillId="0" borderId="19" xfId="1" applyFont="1" applyBorder="1" applyAlignment="1">
      <alignment horizontal="center" vertical="center"/>
    </xf>
    <xf numFmtId="44" fontId="13" fillId="0" borderId="35" xfId="1" applyFont="1" applyBorder="1" applyAlignment="1">
      <alignment horizontal="center" vertical="center"/>
    </xf>
    <xf numFmtId="44" fontId="13" fillId="0" borderId="36" xfId="1" applyFont="1" applyBorder="1" applyAlignment="1">
      <alignment horizontal="center" vertical="center"/>
    </xf>
    <xf numFmtId="44" fontId="13" fillId="2" borderId="24" xfId="1" applyFont="1" applyFill="1" applyBorder="1" applyAlignment="1">
      <alignment horizontal="center" vertical="center"/>
    </xf>
    <xf numFmtId="44" fontId="13" fillId="2" borderId="37" xfId="1" applyFont="1" applyFill="1" applyBorder="1" applyAlignment="1">
      <alignment horizontal="center" vertical="center"/>
    </xf>
    <xf numFmtId="44" fontId="13" fillId="2" borderId="25" xfId="1" applyFont="1" applyFill="1" applyBorder="1" applyAlignment="1">
      <alignment horizontal="center" vertical="center"/>
    </xf>
    <xf numFmtId="44" fontId="13" fillId="0" borderId="24" xfId="1" applyFont="1" applyBorder="1" applyAlignment="1">
      <alignment horizontal="center" vertical="center"/>
    </xf>
    <xf numFmtId="44" fontId="13" fillId="0" borderId="37" xfId="1" applyFont="1" applyBorder="1" applyAlignment="1">
      <alignment horizontal="center" vertical="center"/>
    </xf>
    <xf numFmtId="44" fontId="13" fillId="0" borderId="25" xfId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 indent="1"/>
    </xf>
    <xf numFmtId="0" fontId="0" fillId="0" borderId="3" xfId="0" applyFont="1" applyBorder="1" applyAlignment="1">
      <alignment horizontal="left" vertical="center" wrapText="1" indent="1"/>
    </xf>
    <xf numFmtId="14" fontId="0" fillId="0" borderId="4" xfId="0" applyNumberFormat="1" applyFont="1" applyBorder="1" applyAlignment="1">
      <alignment horizontal="center" vertical="center"/>
    </xf>
    <xf numFmtId="14" fontId="0" fillId="0" borderId="3" xfId="0" applyNumberFormat="1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43" fontId="0" fillId="0" borderId="2" xfId="0" applyNumberFormat="1" applyFont="1" applyBorder="1" applyAlignment="1">
      <alignment horizontal="center" vertical="center"/>
    </xf>
    <xf numFmtId="43" fontId="0" fillId="0" borderId="4" xfId="0" applyNumberFormat="1" applyFont="1" applyBorder="1" applyAlignment="1">
      <alignment horizontal="center" vertical="center"/>
    </xf>
    <xf numFmtId="43" fontId="0" fillId="0" borderId="3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 indent="1"/>
    </xf>
    <xf numFmtId="0" fontId="0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4" fontId="2" fillId="0" borderId="2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</cellXfs>
  <cellStyles count="3">
    <cellStyle name="Hyperlink" xfId="2" builtinId="8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nvenios.gov.br/siconv/prestacaocontas/ConsultaConvenio/consultaConvenio.jsf" TargetMode="External"/><Relationship Id="rId1" Type="http://schemas.openxmlformats.org/officeDocument/2006/relationships/hyperlink" Target="https://www.convenios.gov.br/siconv/prestacaocontas/ConsultaConvenio/consultaConvenio.js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hyperlink" Target="https://www.convenios.gov.br/siconv/prestacaocontas/ConsultaConvenio/consultaConvenio.jsf" TargetMode="External"/><Relationship Id="rId1" Type="http://schemas.openxmlformats.org/officeDocument/2006/relationships/hyperlink" Target="https://www.convenios.gov.br/siconv/prestacaocontas/ConsultaConvenio/consultaConvenio.jsf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4"/>
  <sheetViews>
    <sheetView tabSelected="1" view="pageBreakPreview" zoomScale="67" zoomScaleNormal="80" zoomScaleSheetLayoutView="67" workbookViewId="0">
      <selection activeCell="K20" sqref="K20"/>
    </sheetView>
  </sheetViews>
  <sheetFormatPr defaultRowHeight="15"/>
  <cols>
    <col min="1" max="1" width="15" style="1" customWidth="1"/>
    <col min="2" max="2" width="13.140625" style="1" customWidth="1"/>
    <col min="3" max="3" width="19.85546875" style="1" customWidth="1"/>
    <col min="4" max="4" width="15.5703125" style="1" customWidth="1"/>
    <col min="5" max="5" width="22" style="1" hidden="1" customWidth="1"/>
    <col min="6" max="6" width="19" style="1" hidden="1" customWidth="1"/>
    <col min="7" max="7" width="22.42578125" style="1" hidden="1" customWidth="1"/>
    <col min="8" max="8" width="20.42578125" style="1" hidden="1" customWidth="1"/>
    <col min="9" max="9" width="18.7109375" style="1" hidden="1" customWidth="1"/>
    <col min="10" max="10" width="17.5703125" style="1" hidden="1" customWidth="1"/>
    <col min="11" max="11" width="51.42578125" style="1" customWidth="1"/>
    <col min="12" max="12" width="12.140625" style="1" hidden="1" customWidth="1"/>
    <col min="13" max="13" width="13.140625" style="1" hidden="1" customWidth="1"/>
    <col min="14" max="14" width="18.42578125" style="2" hidden="1" customWidth="1"/>
    <col min="15" max="16" width="10.7109375" style="1" hidden="1" customWidth="1"/>
    <col min="17" max="17" width="24.28515625" style="1" customWidth="1"/>
    <col min="18" max="18" width="18.42578125" style="1" customWidth="1"/>
    <col min="19" max="16384" width="9.140625" style="1"/>
  </cols>
  <sheetData>
    <row r="1" spans="1:18" s="33" customFormat="1" ht="12.75">
      <c r="A1" s="115" t="s">
        <v>16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8" s="33" customFormat="1" ht="12.75" hidden="1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8" s="33" customFormat="1" ht="12.75">
      <c r="A3" s="116" t="s">
        <v>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8" s="33" customFormat="1" ht="12.75">
      <c r="N4" s="34"/>
    </row>
    <row r="5" spans="1:18" s="33" customFormat="1" ht="13.5" thickBot="1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35"/>
      <c r="N5" s="34"/>
    </row>
    <row r="6" spans="1:18" s="33" customFormat="1" ht="30" customHeight="1" thickBot="1">
      <c r="A6" s="131" t="s">
        <v>14</v>
      </c>
      <c r="B6" s="129" t="s">
        <v>5</v>
      </c>
      <c r="C6" s="130"/>
      <c r="D6" s="131" t="s">
        <v>13</v>
      </c>
      <c r="E6" s="166" t="s">
        <v>55</v>
      </c>
      <c r="F6" s="167"/>
      <c r="G6" s="167"/>
      <c r="H6" s="109" t="s">
        <v>56</v>
      </c>
      <c r="I6" s="110"/>
      <c r="J6" s="111"/>
      <c r="K6" s="111" t="s">
        <v>7</v>
      </c>
      <c r="L6" s="109" t="s">
        <v>61</v>
      </c>
      <c r="M6" s="110"/>
      <c r="N6" s="110"/>
      <c r="O6" s="110"/>
      <c r="P6" s="110"/>
      <c r="Q6" s="111"/>
    </row>
    <row r="7" spans="1:18" s="33" customFormat="1" ht="58.5" customHeight="1" thickBot="1">
      <c r="A7" s="132"/>
      <c r="B7" s="36" t="s">
        <v>3</v>
      </c>
      <c r="C7" s="37" t="s">
        <v>4</v>
      </c>
      <c r="D7" s="132"/>
      <c r="E7" s="38" t="s">
        <v>5</v>
      </c>
      <c r="F7" s="39" t="s">
        <v>34</v>
      </c>
      <c r="G7" s="40" t="s">
        <v>53</v>
      </c>
      <c r="H7" s="41" t="s">
        <v>5</v>
      </c>
      <c r="I7" s="41" t="s">
        <v>57</v>
      </c>
      <c r="J7" s="41" t="s">
        <v>58</v>
      </c>
      <c r="K7" s="133"/>
      <c r="L7" s="112"/>
      <c r="M7" s="113"/>
      <c r="N7" s="113"/>
      <c r="O7" s="113"/>
      <c r="P7" s="113"/>
      <c r="Q7" s="114"/>
    </row>
    <row r="8" spans="1:18" s="46" customFormat="1" ht="50.1" hidden="1" customHeight="1">
      <c r="A8" s="117" t="s">
        <v>33</v>
      </c>
      <c r="B8" s="119" t="s">
        <v>24</v>
      </c>
      <c r="C8" s="121" t="s">
        <v>18</v>
      </c>
      <c r="D8" s="123">
        <v>40178</v>
      </c>
      <c r="E8" s="125">
        <f>1714871-571624</f>
        <v>1143247</v>
      </c>
      <c r="F8" s="125">
        <v>571624</v>
      </c>
      <c r="G8" s="42"/>
      <c r="H8" s="42"/>
      <c r="I8" s="42"/>
      <c r="J8" s="42"/>
      <c r="K8" s="127" t="s">
        <v>20</v>
      </c>
      <c r="L8" s="43" t="s">
        <v>19</v>
      </c>
      <c r="M8" s="44">
        <v>40249</v>
      </c>
      <c r="N8" s="45">
        <v>525984</v>
      </c>
      <c r="O8" s="123">
        <v>42004</v>
      </c>
      <c r="P8" s="123">
        <v>42034</v>
      </c>
      <c r="Q8" s="134" t="s">
        <v>35</v>
      </c>
    </row>
    <row r="9" spans="1:18" s="46" customFormat="1" ht="50.1" hidden="1" customHeight="1">
      <c r="A9" s="118"/>
      <c r="B9" s="120"/>
      <c r="C9" s="122"/>
      <c r="D9" s="124"/>
      <c r="E9" s="126"/>
      <c r="F9" s="126"/>
      <c r="G9" s="45"/>
      <c r="H9" s="45"/>
      <c r="I9" s="45"/>
      <c r="J9" s="45"/>
      <c r="K9" s="128"/>
      <c r="L9" s="47" t="s">
        <v>19</v>
      </c>
      <c r="M9" s="48">
        <v>40479</v>
      </c>
      <c r="N9" s="49">
        <v>222854</v>
      </c>
      <c r="O9" s="124"/>
      <c r="P9" s="124"/>
      <c r="Q9" s="135"/>
      <c r="R9" s="50">
        <f>N8+N9</f>
        <v>748838</v>
      </c>
    </row>
    <row r="10" spans="1:18" s="46" customFormat="1" ht="30" hidden="1" customHeight="1">
      <c r="A10" s="149" t="s">
        <v>32</v>
      </c>
      <c r="B10" s="148" t="s">
        <v>23</v>
      </c>
      <c r="C10" s="150" t="s">
        <v>18</v>
      </c>
      <c r="D10" s="136">
        <v>40178</v>
      </c>
      <c r="E10" s="151">
        <v>2092728.5</v>
      </c>
      <c r="F10" s="151">
        <v>232800</v>
      </c>
      <c r="G10" s="51"/>
      <c r="H10" s="51"/>
      <c r="I10" s="51"/>
      <c r="J10" s="51"/>
      <c r="K10" s="147" t="s">
        <v>22</v>
      </c>
      <c r="L10" s="47" t="s">
        <v>19</v>
      </c>
      <c r="M10" s="52">
        <v>40221</v>
      </c>
      <c r="N10" s="49">
        <v>1091373</v>
      </c>
      <c r="O10" s="136">
        <v>42004</v>
      </c>
      <c r="P10" s="136">
        <v>42004</v>
      </c>
      <c r="Q10" s="137" t="s">
        <v>35</v>
      </c>
    </row>
    <row r="11" spans="1:18" s="46" customFormat="1" ht="30" hidden="1" customHeight="1">
      <c r="A11" s="117"/>
      <c r="B11" s="119"/>
      <c r="C11" s="121"/>
      <c r="D11" s="123"/>
      <c r="E11" s="125"/>
      <c r="F11" s="125"/>
      <c r="G11" s="42"/>
      <c r="H11" s="42"/>
      <c r="I11" s="42"/>
      <c r="J11" s="42"/>
      <c r="K11" s="127"/>
      <c r="L11" s="47" t="s">
        <v>19</v>
      </c>
      <c r="M11" s="48">
        <v>40479</v>
      </c>
      <c r="N11" s="49">
        <v>110260</v>
      </c>
      <c r="O11" s="123"/>
      <c r="P11" s="123"/>
      <c r="Q11" s="134"/>
    </row>
    <row r="12" spans="1:18" s="46" customFormat="1" ht="30" hidden="1" customHeight="1">
      <c r="A12" s="117"/>
      <c r="B12" s="119"/>
      <c r="C12" s="121"/>
      <c r="D12" s="123"/>
      <c r="E12" s="125"/>
      <c r="F12" s="125"/>
      <c r="G12" s="42"/>
      <c r="H12" s="42"/>
      <c r="I12" s="42"/>
      <c r="J12" s="42"/>
      <c r="K12" s="127"/>
      <c r="L12" s="47" t="s">
        <v>21</v>
      </c>
      <c r="M12" s="52">
        <v>41330</v>
      </c>
      <c r="N12" s="49">
        <v>501355.5</v>
      </c>
      <c r="O12" s="123"/>
      <c r="P12" s="123"/>
      <c r="Q12" s="134"/>
    </row>
    <row r="13" spans="1:18" s="46" customFormat="1" ht="30" hidden="1" customHeight="1">
      <c r="A13" s="117"/>
      <c r="B13" s="119"/>
      <c r="C13" s="121"/>
      <c r="D13" s="123"/>
      <c r="E13" s="125"/>
      <c r="F13" s="125"/>
      <c r="G13" s="42"/>
      <c r="H13" s="42"/>
      <c r="I13" s="42"/>
      <c r="J13" s="42"/>
      <c r="K13" s="127"/>
      <c r="L13" s="53" t="s">
        <v>21</v>
      </c>
      <c r="M13" s="54">
        <v>41381</v>
      </c>
      <c r="N13" s="51">
        <v>60000</v>
      </c>
      <c r="O13" s="123"/>
      <c r="P13" s="123"/>
      <c r="Q13" s="134"/>
      <c r="R13" s="50">
        <f>N10+N11+N12+N13</f>
        <v>1762988.5</v>
      </c>
    </row>
    <row r="14" spans="1:18" s="102" customFormat="1" ht="24.95" customHeight="1">
      <c r="A14" s="138" t="s">
        <v>30</v>
      </c>
      <c r="B14" s="141" t="s">
        <v>25</v>
      </c>
      <c r="C14" s="144" t="s">
        <v>18</v>
      </c>
      <c r="D14" s="158">
        <v>40907</v>
      </c>
      <c r="E14" s="159">
        <v>1232421.96</v>
      </c>
      <c r="F14" s="159">
        <v>1232421.95</v>
      </c>
      <c r="G14" s="168">
        <f>SUM(E14:F16)</f>
        <v>2464843.91</v>
      </c>
      <c r="H14" s="171">
        <v>111515.36</v>
      </c>
      <c r="I14" s="171">
        <v>3949.4</v>
      </c>
      <c r="J14" s="174">
        <v>124375.55</v>
      </c>
      <c r="K14" s="155" t="s">
        <v>26</v>
      </c>
      <c r="L14" s="99" t="s">
        <v>19</v>
      </c>
      <c r="M14" s="100">
        <v>41008</v>
      </c>
      <c r="N14" s="101">
        <v>589614.31000000006</v>
      </c>
      <c r="O14" s="158">
        <v>42734</v>
      </c>
      <c r="P14" s="158">
        <v>42764</v>
      </c>
      <c r="Q14" s="152" t="s">
        <v>36</v>
      </c>
    </row>
    <row r="15" spans="1:18" s="102" customFormat="1" ht="24.95" customHeight="1">
      <c r="A15" s="139"/>
      <c r="B15" s="142"/>
      <c r="C15" s="145"/>
      <c r="D15" s="145"/>
      <c r="E15" s="160"/>
      <c r="F15" s="160"/>
      <c r="G15" s="169"/>
      <c r="H15" s="172"/>
      <c r="I15" s="172"/>
      <c r="J15" s="175"/>
      <c r="K15" s="156"/>
      <c r="L15" s="103" t="s">
        <v>19</v>
      </c>
      <c r="M15" s="104">
        <v>41040</v>
      </c>
      <c r="N15" s="105">
        <v>47784.4</v>
      </c>
      <c r="O15" s="145"/>
      <c r="P15" s="145"/>
      <c r="Q15" s="153"/>
    </row>
    <row r="16" spans="1:18" s="102" customFormat="1" ht="45.75" customHeight="1" thickBot="1">
      <c r="A16" s="140"/>
      <c r="B16" s="143"/>
      <c r="C16" s="146"/>
      <c r="D16" s="146"/>
      <c r="E16" s="161"/>
      <c r="F16" s="161"/>
      <c r="G16" s="170"/>
      <c r="H16" s="173"/>
      <c r="I16" s="173"/>
      <c r="J16" s="176"/>
      <c r="K16" s="157"/>
      <c r="L16" s="103" t="s">
        <v>21</v>
      </c>
      <c r="M16" s="106">
        <v>41962</v>
      </c>
      <c r="N16" s="107">
        <v>660100</v>
      </c>
      <c r="O16" s="146"/>
      <c r="P16" s="146"/>
      <c r="Q16" s="154"/>
      <c r="R16" s="108"/>
    </row>
    <row r="17" spans="1:18" s="46" customFormat="1" ht="45" hidden="1" customHeight="1">
      <c r="A17" s="149" t="s">
        <v>31</v>
      </c>
      <c r="B17" s="150" t="s">
        <v>17</v>
      </c>
      <c r="C17" s="150" t="s">
        <v>29</v>
      </c>
      <c r="D17" s="136">
        <v>41271</v>
      </c>
      <c r="E17" s="162">
        <v>295026</v>
      </c>
      <c r="F17" s="164">
        <v>15527.68</v>
      </c>
      <c r="G17" s="56"/>
      <c r="H17" s="57"/>
      <c r="I17" s="57"/>
      <c r="J17" s="57"/>
      <c r="K17" s="147" t="s">
        <v>27</v>
      </c>
      <c r="L17" s="47" t="s">
        <v>28</v>
      </c>
      <c r="M17" s="52">
        <v>41556</v>
      </c>
      <c r="N17" s="55">
        <v>295026</v>
      </c>
      <c r="O17" s="136">
        <v>42366</v>
      </c>
      <c r="P17" s="136">
        <v>42426</v>
      </c>
      <c r="Q17" s="137" t="s">
        <v>37</v>
      </c>
    </row>
    <row r="18" spans="1:18" s="46" customFormat="1" ht="45" hidden="1" customHeight="1">
      <c r="A18" s="117"/>
      <c r="B18" s="121"/>
      <c r="C18" s="121"/>
      <c r="D18" s="121"/>
      <c r="E18" s="163"/>
      <c r="F18" s="165"/>
      <c r="G18" s="57"/>
      <c r="H18" s="57"/>
      <c r="I18" s="57"/>
      <c r="J18" s="57"/>
      <c r="K18" s="127"/>
      <c r="L18" s="53" t="s">
        <v>28</v>
      </c>
      <c r="M18" s="58">
        <v>41781</v>
      </c>
      <c r="N18" s="56">
        <v>15527.68</v>
      </c>
      <c r="O18" s="121"/>
      <c r="P18" s="121"/>
      <c r="Q18" s="134"/>
      <c r="R18" s="50">
        <f>N17+N18</f>
        <v>310553.68</v>
      </c>
    </row>
    <row r="19" spans="1:18" s="66" customFormat="1" ht="114.75" customHeight="1">
      <c r="A19" s="59" t="s">
        <v>38</v>
      </c>
      <c r="B19" s="60" t="s">
        <v>39</v>
      </c>
      <c r="C19" s="60" t="s">
        <v>18</v>
      </c>
      <c r="D19" s="61">
        <v>42369</v>
      </c>
      <c r="E19" s="62">
        <v>2777823.6</v>
      </c>
      <c r="F19" s="62">
        <v>411067.8</v>
      </c>
      <c r="G19" s="62">
        <f t="shared" ref="G19:G24" si="0">SUM(E19:F19)</f>
        <v>3188891.4</v>
      </c>
      <c r="H19" s="62">
        <v>1060656.6000000001</v>
      </c>
      <c r="I19" s="62">
        <v>169255.9</v>
      </c>
      <c r="J19" s="62" t="s">
        <v>44</v>
      </c>
      <c r="K19" s="63" t="s">
        <v>40</v>
      </c>
      <c r="L19" s="60" t="s">
        <v>19</v>
      </c>
      <c r="M19" s="61">
        <v>42513</v>
      </c>
      <c r="N19" s="62">
        <v>1060656.6000000001</v>
      </c>
      <c r="O19" s="61">
        <v>42675</v>
      </c>
      <c r="P19" s="61">
        <v>43465</v>
      </c>
      <c r="Q19" s="64" t="s">
        <v>36</v>
      </c>
      <c r="R19" s="65"/>
    </row>
    <row r="20" spans="1:18" s="75" customFormat="1" ht="92.25" customHeight="1" thickBot="1">
      <c r="A20" s="67" t="s">
        <v>41</v>
      </c>
      <c r="B20" s="68" t="s">
        <v>17</v>
      </c>
      <c r="C20" s="68" t="s">
        <v>29</v>
      </c>
      <c r="D20" s="69">
        <v>42733</v>
      </c>
      <c r="E20" s="70">
        <v>621804.6</v>
      </c>
      <c r="F20" s="70">
        <v>69089.399999999994</v>
      </c>
      <c r="G20" s="70">
        <f t="shared" si="0"/>
        <v>690894</v>
      </c>
      <c r="H20" s="70">
        <v>621804.6</v>
      </c>
      <c r="I20" s="70">
        <v>69089.399999999994</v>
      </c>
      <c r="J20" s="70" t="s">
        <v>44</v>
      </c>
      <c r="K20" s="71" t="s">
        <v>42</v>
      </c>
      <c r="L20" s="72" t="s">
        <v>28</v>
      </c>
      <c r="M20" s="71" t="s">
        <v>43</v>
      </c>
      <c r="N20" s="70">
        <v>621804.6</v>
      </c>
      <c r="O20" s="73" t="s">
        <v>44</v>
      </c>
      <c r="P20" s="69">
        <v>43463</v>
      </c>
      <c r="Q20" s="74" t="s">
        <v>36</v>
      </c>
    </row>
    <row r="21" spans="1:18" s="75" customFormat="1" ht="38.25">
      <c r="A21" s="76" t="s">
        <v>46</v>
      </c>
      <c r="B21" s="77" t="s">
        <v>39</v>
      </c>
      <c r="C21" s="77" t="s">
        <v>18</v>
      </c>
      <c r="D21" s="77">
        <v>2017</v>
      </c>
      <c r="E21" s="78">
        <v>3323786.72</v>
      </c>
      <c r="F21" s="79">
        <v>176178</v>
      </c>
      <c r="G21" s="78">
        <v>3500000</v>
      </c>
      <c r="H21" s="80" t="s">
        <v>44</v>
      </c>
      <c r="I21" s="79">
        <v>176178</v>
      </c>
      <c r="J21" s="80" t="s">
        <v>44</v>
      </c>
      <c r="K21" s="81" t="s">
        <v>50</v>
      </c>
      <c r="L21" s="82" t="s">
        <v>44</v>
      </c>
      <c r="M21" s="77" t="s">
        <v>44</v>
      </c>
      <c r="N21" s="83" t="s">
        <v>44</v>
      </c>
      <c r="O21" s="84"/>
      <c r="P21" s="84"/>
      <c r="Q21" s="85" t="s">
        <v>47</v>
      </c>
    </row>
    <row r="22" spans="1:18" s="75" customFormat="1" ht="38.25">
      <c r="A22" s="86" t="s">
        <v>59</v>
      </c>
      <c r="B22" s="87" t="s">
        <v>39</v>
      </c>
      <c r="C22" s="87" t="s">
        <v>18</v>
      </c>
      <c r="D22" s="87">
        <v>2017</v>
      </c>
      <c r="E22" s="78">
        <v>3323786.72</v>
      </c>
      <c r="F22" s="79">
        <v>176178</v>
      </c>
      <c r="G22" s="79">
        <v>3500000</v>
      </c>
      <c r="H22" s="88" t="s">
        <v>44</v>
      </c>
      <c r="I22" s="79">
        <v>176178</v>
      </c>
      <c r="J22" s="88" t="s">
        <v>44</v>
      </c>
      <c r="K22" s="89" t="s">
        <v>51</v>
      </c>
      <c r="L22" s="90" t="s">
        <v>44</v>
      </c>
      <c r="M22" s="87" t="s">
        <v>44</v>
      </c>
      <c r="N22" s="91" t="s">
        <v>44</v>
      </c>
      <c r="O22" s="92"/>
      <c r="P22" s="92"/>
      <c r="Q22" s="93" t="s">
        <v>47</v>
      </c>
    </row>
    <row r="23" spans="1:18" s="75" customFormat="1" ht="55.5" customHeight="1">
      <c r="A23" s="86" t="s">
        <v>59</v>
      </c>
      <c r="B23" s="87" t="s">
        <v>39</v>
      </c>
      <c r="C23" s="87" t="s">
        <v>18</v>
      </c>
      <c r="D23" s="87">
        <v>2017</v>
      </c>
      <c r="E23" s="78">
        <v>3323786.72</v>
      </c>
      <c r="F23" s="79">
        <v>176178</v>
      </c>
      <c r="G23" s="79">
        <v>3500000</v>
      </c>
      <c r="H23" s="88" t="s">
        <v>44</v>
      </c>
      <c r="I23" s="79">
        <v>176178</v>
      </c>
      <c r="J23" s="88" t="s">
        <v>44</v>
      </c>
      <c r="K23" s="89" t="s">
        <v>60</v>
      </c>
      <c r="L23" s="90" t="s">
        <v>44</v>
      </c>
      <c r="M23" s="87" t="s">
        <v>44</v>
      </c>
      <c r="N23" s="91" t="s">
        <v>44</v>
      </c>
      <c r="O23" s="94"/>
      <c r="P23" s="94"/>
      <c r="Q23" s="93" t="s">
        <v>47</v>
      </c>
    </row>
    <row r="24" spans="1:18" s="75" customFormat="1" ht="77.25" thickBot="1">
      <c r="A24" s="95" t="s">
        <v>49</v>
      </c>
      <c r="B24" s="73" t="s">
        <v>48</v>
      </c>
      <c r="C24" s="68" t="s">
        <v>54</v>
      </c>
      <c r="D24" s="73">
        <v>2017</v>
      </c>
      <c r="E24" s="70">
        <v>2382517.66</v>
      </c>
      <c r="F24" s="73" t="s">
        <v>44</v>
      </c>
      <c r="G24" s="96">
        <f t="shared" si="0"/>
        <v>2382517.66</v>
      </c>
      <c r="H24" s="96" t="s">
        <v>44</v>
      </c>
      <c r="I24" s="96" t="s">
        <v>44</v>
      </c>
      <c r="J24" s="96" t="s">
        <v>44</v>
      </c>
      <c r="K24" s="71" t="s">
        <v>52</v>
      </c>
      <c r="L24" s="72" t="s">
        <v>44</v>
      </c>
      <c r="M24" s="73" t="s">
        <v>44</v>
      </c>
      <c r="N24" s="97" t="s">
        <v>44</v>
      </c>
      <c r="O24" s="98"/>
      <c r="P24" s="98"/>
      <c r="Q24" s="74" t="s">
        <v>36</v>
      </c>
    </row>
  </sheetData>
  <mergeCells count="54">
    <mergeCell ref="E6:G6"/>
    <mergeCell ref="G14:G16"/>
    <mergeCell ref="H6:J6"/>
    <mergeCell ref="H14:H16"/>
    <mergeCell ref="I14:I16"/>
    <mergeCell ref="J14:J16"/>
    <mergeCell ref="K17:K18"/>
    <mergeCell ref="Q17:Q18"/>
    <mergeCell ref="A17:A18"/>
    <mergeCell ref="B17:B18"/>
    <mergeCell ref="E17:E18"/>
    <mergeCell ref="F17:F18"/>
    <mergeCell ref="D17:D18"/>
    <mergeCell ref="C17:C18"/>
    <mergeCell ref="O17:O18"/>
    <mergeCell ref="P17:P18"/>
    <mergeCell ref="Q14:Q16"/>
    <mergeCell ref="K14:K16"/>
    <mergeCell ref="D14:D16"/>
    <mergeCell ref="E14:E16"/>
    <mergeCell ref="F14:F16"/>
    <mergeCell ref="O14:O16"/>
    <mergeCell ref="P14:P16"/>
    <mergeCell ref="A14:A16"/>
    <mergeCell ref="B14:B16"/>
    <mergeCell ref="C14:C16"/>
    <mergeCell ref="K10:K13"/>
    <mergeCell ref="B10:B13"/>
    <mergeCell ref="A10:A13"/>
    <mergeCell ref="C10:C13"/>
    <mergeCell ref="D10:D13"/>
    <mergeCell ref="E10:E13"/>
    <mergeCell ref="F10:F13"/>
    <mergeCell ref="O8:O9"/>
    <mergeCell ref="P8:P9"/>
    <mergeCell ref="O10:O13"/>
    <mergeCell ref="P10:P13"/>
    <mergeCell ref="Q10:Q13"/>
    <mergeCell ref="L6:Q7"/>
    <mergeCell ref="A1:Q1"/>
    <mergeCell ref="A2:Q2"/>
    <mergeCell ref="A3:Q3"/>
    <mergeCell ref="A8:A9"/>
    <mergeCell ref="B8:B9"/>
    <mergeCell ref="C8:C9"/>
    <mergeCell ref="D8:D9"/>
    <mergeCell ref="E8:E9"/>
    <mergeCell ref="F8:F9"/>
    <mergeCell ref="K8:K9"/>
    <mergeCell ref="B6:C6"/>
    <mergeCell ref="A6:A7"/>
    <mergeCell ref="D6:D7"/>
    <mergeCell ref="K6:K7"/>
    <mergeCell ref="Q8:Q9"/>
  </mergeCells>
  <hyperlinks>
    <hyperlink ref="A19" r:id="rId1" display="https://www.convenios.gov.br/siconv/prestacaocontas/ConsultaConvenio/consultaConvenio.jsf"/>
    <hyperlink ref="A20" r:id="rId2" display="https://www.convenios.gov.br/siconv/prestacaocontas/ConsultaConvenio/consultaConvenio.jsf"/>
  </hyperlinks>
  <printOptions horizontalCentered="1"/>
  <pageMargins left="0.51181102362204722" right="0.51181102362204722" top="0.78740157480314965" bottom="0.78740157480314965" header="0.31496062992125984" footer="0.31496062992125984"/>
  <pageSetup paperSize="9" scale="47" orientation="landscape" horizontalDpi="0" verticalDpi="0" r:id="rId3"/>
  <colBreaks count="1" manualBreakCount="1">
    <brk id="17" max="32" man="1"/>
  </colBreaks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2:M17"/>
  <sheetViews>
    <sheetView workbookViewId="0">
      <selection activeCell="E5" sqref="E5:E10"/>
    </sheetView>
  </sheetViews>
  <sheetFormatPr defaultRowHeight="15"/>
  <cols>
    <col min="2" max="2" width="15.5703125" customWidth="1"/>
    <col min="3" max="3" width="18" bestFit="1" customWidth="1"/>
    <col min="4" max="4" width="17.85546875" bestFit="1" customWidth="1"/>
    <col min="5" max="6" width="15.85546875" bestFit="1" customWidth="1"/>
    <col min="7" max="7" width="255.7109375" bestFit="1" customWidth="1"/>
    <col min="10" max="10" width="15.85546875" bestFit="1" customWidth="1"/>
    <col min="11" max="12" width="10.7109375" bestFit="1" customWidth="1"/>
    <col min="13" max="13" width="20.85546875" customWidth="1"/>
  </cols>
  <sheetData>
    <row r="2" spans="1:13" ht="15.75" thickBot="1"/>
    <row r="3" spans="1:13">
      <c r="A3" s="180" t="s">
        <v>14</v>
      </c>
      <c r="B3" s="177" t="s">
        <v>5</v>
      </c>
      <c r="C3" s="179"/>
      <c r="D3" s="180" t="s">
        <v>13</v>
      </c>
      <c r="E3" s="182" t="s">
        <v>45</v>
      </c>
      <c r="F3" s="183"/>
      <c r="G3" s="184" t="s">
        <v>7</v>
      </c>
      <c r="H3" s="177" t="s">
        <v>15</v>
      </c>
      <c r="I3" s="178"/>
      <c r="J3" s="178"/>
      <c r="K3" s="178"/>
      <c r="L3" s="178"/>
      <c r="M3" s="179"/>
    </row>
    <row r="4" spans="1:13" ht="30.75" thickBot="1">
      <c r="A4" s="181"/>
      <c r="B4" s="31" t="s">
        <v>3</v>
      </c>
      <c r="C4" s="22" t="s">
        <v>4</v>
      </c>
      <c r="D4" s="181"/>
      <c r="E4" s="31" t="s">
        <v>5</v>
      </c>
      <c r="F4" s="32" t="s">
        <v>34</v>
      </c>
      <c r="G4" s="185"/>
      <c r="H4" s="31" t="s">
        <v>8</v>
      </c>
      <c r="I4" s="20" t="s">
        <v>6</v>
      </c>
      <c r="J4" s="21" t="s">
        <v>9</v>
      </c>
      <c r="K4" s="20" t="s">
        <v>10</v>
      </c>
      <c r="L4" s="20" t="s">
        <v>11</v>
      </c>
      <c r="M4" s="22" t="s">
        <v>12</v>
      </c>
    </row>
    <row r="5" spans="1:13">
      <c r="A5" s="193" t="s">
        <v>33</v>
      </c>
      <c r="B5" s="196" t="s">
        <v>24</v>
      </c>
      <c r="C5" s="199" t="s">
        <v>18</v>
      </c>
      <c r="D5" s="188">
        <v>40178</v>
      </c>
      <c r="E5" s="203">
        <f>1714871-571624</f>
        <v>1143247</v>
      </c>
      <c r="F5" s="206">
        <v>571624</v>
      </c>
      <c r="G5" s="186" t="s">
        <v>20</v>
      </c>
      <c r="H5" s="13" t="s">
        <v>19</v>
      </c>
      <c r="I5" s="15">
        <v>40249</v>
      </c>
      <c r="J5" s="14">
        <v>525984</v>
      </c>
      <c r="K5" s="188">
        <v>42004</v>
      </c>
      <c r="L5" s="188">
        <v>42034</v>
      </c>
      <c r="M5" s="190" t="s">
        <v>35</v>
      </c>
    </row>
    <row r="6" spans="1:13">
      <c r="A6" s="194"/>
      <c r="B6" s="197"/>
      <c r="C6" s="200"/>
      <c r="D6" s="189"/>
      <c r="E6" s="204"/>
      <c r="F6" s="207"/>
      <c r="G6" s="187"/>
      <c r="H6" s="3" t="s">
        <v>19</v>
      </c>
      <c r="I6" s="6">
        <v>40479</v>
      </c>
      <c r="J6" s="5">
        <v>222854</v>
      </c>
      <c r="K6" s="189"/>
      <c r="L6" s="189"/>
      <c r="M6" s="191"/>
    </row>
    <row r="7" spans="1:13">
      <c r="A7" s="192" t="s">
        <v>32</v>
      </c>
      <c r="B7" s="195" t="s">
        <v>23</v>
      </c>
      <c r="C7" s="198" t="s">
        <v>18</v>
      </c>
      <c r="D7" s="201">
        <v>40178</v>
      </c>
      <c r="E7" s="202">
        <v>2092728.5</v>
      </c>
      <c r="F7" s="205">
        <v>232800</v>
      </c>
      <c r="G7" s="208" t="s">
        <v>22</v>
      </c>
      <c r="H7" s="3" t="s">
        <v>19</v>
      </c>
      <c r="I7" s="4">
        <v>40221</v>
      </c>
      <c r="J7" s="5">
        <v>1091373</v>
      </c>
      <c r="K7" s="201">
        <v>42004</v>
      </c>
      <c r="L7" s="201">
        <v>42004</v>
      </c>
      <c r="M7" s="209" t="s">
        <v>35</v>
      </c>
    </row>
    <row r="8" spans="1:13">
      <c r="A8" s="193"/>
      <c r="B8" s="196"/>
      <c r="C8" s="199"/>
      <c r="D8" s="188"/>
      <c r="E8" s="203"/>
      <c r="F8" s="206"/>
      <c r="G8" s="186"/>
      <c r="H8" s="3" t="s">
        <v>19</v>
      </c>
      <c r="I8" s="6">
        <v>40479</v>
      </c>
      <c r="J8" s="5">
        <v>110260</v>
      </c>
      <c r="K8" s="188"/>
      <c r="L8" s="188"/>
      <c r="M8" s="190"/>
    </row>
    <row r="9" spans="1:13">
      <c r="A9" s="193"/>
      <c r="B9" s="196"/>
      <c r="C9" s="199"/>
      <c r="D9" s="188"/>
      <c r="E9" s="203"/>
      <c r="F9" s="206"/>
      <c r="G9" s="186"/>
      <c r="H9" s="3" t="s">
        <v>21</v>
      </c>
      <c r="I9" s="4">
        <v>41330</v>
      </c>
      <c r="J9" s="5">
        <v>501355.5</v>
      </c>
      <c r="K9" s="188"/>
      <c r="L9" s="188"/>
      <c r="M9" s="190"/>
    </row>
    <row r="10" spans="1:13">
      <c r="A10" s="194"/>
      <c r="B10" s="197"/>
      <c r="C10" s="200"/>
      <c r="D10" s="189"/>
      <c r="E10" s="204"/>
      <c r="F10" s="207"/>
      <c r="G10" s="187"/>
      <c r="H10" s="3" t="s">
        <v>21</v>
      </c>
      <c r="I10" s="6">
        <v>41381</v>
      </c>
      <c r="J10" s="5">
        <v>60000</v>
      </c>
      <c r="K10" s="189"/>
      <c r="L10" s="189"/>
      <c r="M10" s="191"/>
    </row>
    <row r="11" spans="1:13">
      <c r="A11" s="192" t="s">
        <v>30</v>
      </c>
      <c r="B11" s="195" t="s">
        <v>25</v>
      </c>
      <c r="C11" s="198" t="s">
        <v>18</v>
      </c>
      <c r="D11" s="201">
        <v>40907</v>
      </c>
      <c r="E11" s="202">
        <v>1232421.96</v>
      </c>
      <c r="F11" s="202">
        <v>1232421.95</v>
      </c>
      <c r="G11" s="208" t="s">
        <v>26</v>
      </c>
      <c r="H11" s="3" t="s">
        <v>19</v>
      </c>
      <c r="I11" s="4">
        <v>41008</v>
      </c>
      <c r="J11" s="18">
        <v>589614.31000000006</v>
      </c>
      <c r="K11" s="188">
        <v>42734</v>
      </c>
      <c r="L11" s="188">
        <v>42764</v>
      </c>
      <c r="M11" s="210" t="s">
        <v>36</v>
      </c>
    </row>
    <row r="12" spans="1:13">
      <c r="A12" s="193"/>
      <c r="B12" s="196"/>
      <c r="C12" s="199"/>
      <c r="D12" s="199"/>
      <c r="E12" s="203"/>
      <c r="F12" s="203"/>
      <c r="G12" s="186"/>
      <c r="H12" s="3" t="s">
        <v>19</v>
      </c>
      <c r="I12" s="4">
        <v>41040</v>
      </c>
      <c r="J12" s="18">
        <v>47784.4</v>
      </c>
      <c r="K12" s="199"/>
      <c r="L12" s="199"/>
      <c r="M12" s="211"/>
    </row>
    <row r="13" spans="1:13">
      <c r="A13" s="194"/>
      <c r="B13" s="197"/>
      <c r="C13" s="200"/>
      <c r="D13" s="200"/>
      <c r="E13" s="204"/>
      <c r="F13" s="204"/>
      <c r="G13" s="187"/>
      <c r="H13" s="3" t="s">
        <v>21</v>
      </c>
      <c r="I13" s="7">
        <v>41962</v>
      </c>
      <c r="J13" s="19">
        <v>660100</v>
      </c>
      <c r="K13" s="200"/>
      <c r="L13" s="200"/>
      <c r="M13" s="212"/>
    </row>
    <row r="14" spans="1:13">
      <c r="A14" s="192" t="s">
        <v>31</v>
      </c>
      <c r="B14" s="198" t="s">
        <v>17</v>
      </c>
      <c r="C14" s="198" t="s">
        <v>29</v>
      </c>
      <c r="D14" s="201">
        <v>41271</v>
      </c>
      <c r="E14" s="213">
        <v>295026</v>
      </c>
      <c r="F14" s="202">
        <v>15527.68</v>
      </c>
      <c r="G14" s="208" t="s">
        <v>27</v>
      </c>
      <c r="H14" s="3" t="s">
        <v>28</v>
      </c>
      <c r="I14" s="4">
        <v>41556</v>
      </c>
      <c r="J14" s="18">
        <v>295026</v>
      </c>
      <c r="K14" s="201">
        <v>42366</v>
      </c>
      <c r="L14" s="201">
        <v>42426</v>
      </c>
      <c r="M14" s="209" t="s">
        <v>37</v>
      </c>
    </row>
    <row r="15" spans="1:13">
      <c r="A15" s="193"/>
      <c r="B15" s="199"/>
      <c r="C15" s="199"/>
      <c r="D15" s="199"/>
      <c r="E15" s="214"/>
      <c r="F15" s="203"/>
      <c r="G15" s="186"/>
      <c r="H15" s="11" t="s">
        <v>28</v>
      </c>
      <c r="I15" s="12">
        <v>41781</v>
      </c>
      <c r="J15" s="17">
        <v>15527.68</v>
      </c>
      <c r="K15" s="199"/>
      <c r="L15" s="199"/>
      <c r="M15" s="190"/>
    </row>
    <row r="16" spans="1:13" ht="30">
      <c r="A16" s="23" t="s">
        <v>38</v>
      </c>
      <c r="B16" s="11" t="s">
        <v>39</v>
      </c>
      <c r="C16" s="11" t="s">
        <v>18</v>
      </c>
      <c r="D16" s="12">
        <v>42369</v>
      </c>
      <c r="E16" s="17">
        <v>2777823.6</v>
      </c>
      <c r="F16" s="17">
        <v>411067.8</v>
      </c>
      <c r="G16" s="16" t="s">
        <v>40</v>
      </c>
      <c r="H16" s="11" t="s">
        <v>19</v>
      </c>
      <c r="I16" s="12">
        <v>42513</v>
      </c>
      <c r="J16" s="17">
        <v>1060656.6000000001</v>
      </c>
      <c r="K16" s="12">
        <v>42675</v>
      </c>
      <c r="L16" s="12">
        <v>43465</v>
      </c>
      <c r="M16" s="10" t="s">
        <v>36</v>
      </c>
    </row>
    <row r="17" spans="1:13" ht="60.75" thickBot="1">
      <c r="A17" s="24" t="s">
        <v>41</v>
      </c>
      <c r="B17" s="25" t="s">
        <v>17</v>
      </c>
      <c r="C17" s="25" t="s">
        <v>29</v>
      </c>
      <c r="D17" s="9">
        <v>42733</v>
      </c>
      <c r="E17" s="26">
        <v>690894</v>
      </c>
      <c r="F17" s="26">
        <v>69089.399999999994</v>
      </c>
      <c r="G17" s="27" t="s">
        <v>42</v>
      </c>
      <c r="H17" s="28" t="s">
        <v>28</v>
      </c>
      <c r="I17" s="29" t="s">
        <v>43</v>
      </c>
      <c r="J17" s="26">
        <v>621804.6</v>
      </c>
      <c r="K17" s="8" t="s">
        <v>44</v>
      </c>
      <c r="L17" s="9">
        <v>43463</v>
      </c>
      <c r="M17" s="30" t="s">
        <v>36</v>
      </c>
    </row>
  </sheetData>
  <mergeCells count="46">
    <mergeCell ref="A14:A15"/>
    <mergeCell ref="B14:B15"/>
    <mergeCell ref="C14:C15"/>
    <mergeCell ref="D14:D15"/>
    <mergeCell ref="E14:E15"/>
    <mergeCell ref="F14:F15"/>
    <mergeCell ref="G7:G10"/>
    <mergeCell ref="K7:K10"/>
    <mergeCell ref="L7:L10"/>
    <mergeCell ref="M7:M10"/>
    <mergeCell ref="F11:F13"/>
    <mergeCell ref="G14:G15"/>
    <mergeCell ref="K14:K15"/>
    <mergeCell ref="L14:L15"/>
    <mergeCell ref="M14:M15"/>
    <mergeCell ref="G11:G13"/>
    <mergeCell ref="K11:K13"/>
    <mergeCell ref="L11:L13"/>
    <mergeCell ref="M11:M13"/>
    <mergeCell ref="A11:A13"/>
    <mergeCell ref="B11:B13"/>
    <mergeCell ref="C11:C13"/>
    <mergeCell ref="D11:D13"/>
    <mergeCell ref="E11:E13"/>
    <mergeCell ref="G5:G6"/>
    <mergeCell ref="K5:K6"/>
    <mergeCell ref="L5:L6"/>
    <mergeCell ref="M5:M6"/>
    <mergeCell ref="A7:A10"/>
    <mergeCell ref="B7:B10"/>
    <mergeCell ref="C7:C10"/>
    <mergeCell ref="D7:D10"/>
    <mergeCell ref="E7:E10"/>
    <mergeCell ref="F7:F10"/>
    <mergeCell ref="A5:A6"/>
    <mergeCell ref="B5:B6"/>
    <mergeCell ref="C5:C6"/>
    <mergeCell ref="D5:D6"/>
    <mergeCell ref="E5:E6"/>
    <mergeCell ref="F5:F6"/>
    <mergeCell ref="H3:M3"/>
    <mergeCell ref="A3:A4"/>
    <mergeCell ref="B3:C3"/>
    <mergeCell ref="D3:D4"/>
    <mergeCell ref="E3:F3"/>
    <mergeCell ref="G3:G4"/>
  </mergeCells>
  <hyperlinks>
    <hyperlink ref="A16" r:id="rId1" display="https://www.convenios.gov.br/siconv/prestacaocontas/ConsultaConvenio/consultaConvenio.jsf"/>
    <hyperlink ref="A17" r:id="rId2" display="https://www.convenios.gov.br/siconv/prestacaocontas/ConsultaConvenio/consultaConvenio.jsf"/>
  </hyperlinks>
  <pageMargins left="0.511811024" right="0.511811024" top="0.78740157499999996" bottom="0.78740157499999996" header="0.31496062000000002" footer="0.3149606200000000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 completos</vt:lpstr>
      <vt:lpstr>Conv. Exec</vt:lpstr>
      <vt:lpstr>Plan3</vt:lpstr>
      <vt:lpstr>'dados completos'!Area_de_impressao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Marques</dc:creator>
  <cp:lastModifiedBy>bruna-cardoso</cp:lastModifiedBy>
  <cp:lastPrinted>2017-01-09T19:12:42Z</cp:lastPrinted>
  <dcterms:created xsi:type="dcterms:W3CDTF">2014-12-15T10:47:14Z</dcterms:created>
  <dcterms:modified xsi:type="dcterms:W3CDTF">2017-05-02T13:24:38Z</dcterms:modified>
</cp:coreProperties>
</file>