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1"/>
  </bookViews>
  <sheets>
    <sheet name="QUANTITATIVO" sheetId="1" r:id="rId1"/>
    <sheet name="QUANTITATIVO OCUPADOS" sheetId="2" r:id="rId2"/>
    <sheet name="Plan2" sheetId="3" r:id="rId3"/>
    <sheet name="Plan3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Viviane</author>
  </authors>
  <commentList>
    <comment ref="C71" authorId="0">
      <text>
        <r>
          <rPr>
            <b/>
            <sz val="9"/>
            <color indexed="8"/>
            <rFont val="Tahoma"/>
            <family val="2"/>
          </rPr>
          <t>DECRETO 47239, DOE de 28/03/2019
10 FUNÇÕES A MENOS, 
TRANSIÇÃO PERÍCIA MÉDICA 
IRH/SAD. LEI 16.366 DE 23.05.2018.
FGS-1 = 1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FGS-2 = 4
FAG-1 = 2
FAG-2 = 1
FAG-3 = 2</t>
        </r>
      </text>
    </comment>
    <comment ref="B30" authorId="0">
      <text>
        <r>
          <rPr>
            <b/>
            <sz val="9"/>
            <rFont val="Tahoma"/>
            <family val="2"/>
          </rPr>
          <t>DECRETO 47.757 DE  31/07/2019, PUBLICADO NO DOE DE 01/08/2019
ESTRUT.PRESIDÊNCIA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Viviane</author>
  </authors>
  <commentList>
    <comment ref="B30" authorId="0">
      <text>
        <r>
          <rPr>
            <b/>
            <sz val="9"/>
            <rFont val="Tahoma"/>
            <family val="2"/>
          </rPr>
          <t>DECRETO 47.757 DE  31/07/2019, PUBLICADO NO DOE DE 01/08/2019
ESTRUT.PRESIDÊNCIA</t>
        </r>
        <r>
          <rPr>
            <sz val="9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9"/>
            <color indexed="8"/>
            <rFont val="Tahoma"/>
            <family val="2"/>
          </rPr>
          <t>DECRETO 47239, DOE de 28/03/2019
10 FUNÇÕES A MENOS, 
TRANSIÇÃO PERÍCIA MÉDICA 
IRH/SAD. LEI 16.366 DE 23.05.2018.
FGS-1 = 1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FGS-2 = 4
FAG-1 = 2
FAG-2 = 1
FAG-3 = 2</t>
        </r>
      </text>
    </comment>
  </commentList>
</comments>
</file>

<file path=xl/sharedStrings.xml><?xml version="1.0" encoding="utf-8"?>
<sst xmlns="http://schemas.openxmlformats.org/spreadsheetml/2006/main" count="266" uniqueCount="87">
  <si>
    <t>DIRETORIA DE PLANEJAMENTO E GESTÃO - DPG</t>
  </si>
  <si>
    <t>GERÊNCIA DE GESTÃO DE PESSOAS - GGP</t>
  </si>
  <si>
    <t>INSTITUTO DE RECURSOS HUMANOS DO ESTADO DE PERNAMBUCO – IRH</t>
  </si>
  <si>
    <t>Decreto nº 47.018, de 18/01/2019, DOE 19/01/2019</t>
  </si>
  <si>
    <t>Denominação</t>
  </si>
  <si>
    <t>Símbolo</t>
  </si>
  <si>
    <t>Qtde.</t>
  </si>
  <si>
    <t>Diretoria da Presidente</t>
  </si>
  <si>
    <t>DAS-1</t>
  </si>
  <si>
    <t>Diretoria de Assistência a Saúde do Servidor de Pernambuco</t>
  </si>
  <si>
    <t>DAS-2</t>
  </si>
  <si>
    <t>Diretoria de Planejamento e Gestão</t>
  </si>
  <si>
    <t>Gerência de Apoio Jurídico</t>
  </si>
  <si>
    <t>DAS-3</t>
  </si>
  <si>
    <t>Gerência Administrativa e Financeira do HSE</t>
  </si>
  <si>
    <t>Gerência de Suprimentos do HSE</t>
  </si>
  <si>
    <t>Assessoria da Presidência</t>
  </si>
  <si>
    <t>DAS-4</t>
  </si>
  <si>
    <t>Chefia de Gabinete</t>
  </si>
  <si>
    <t>Gerência da Rede Credenciada do Sassepe</t>
  </si>
  <si>
    <t>DAS-5</t>
  </si>
  <si>
    <t>Gerência de Contratos e Licitações</t>
  </si>
  <si>
    <t>Gerência Técnica do Sassepe</t>
  </si>
  <si>
    <t>Gerência de Planejamento e Orçamento</t>
  </si>
  <si>
    <t>DAS -5</t>
  </si>
  <si>
    <t>Assessoria Jurídica</t>
  </si>
  <si>
    <t>CAA-2</t>
  </si>
  <si>
    <t>Coordenadoria das Unidades do SASSEPE do Interior</t>
  </si>
  <si>
    <t>Coordenadoria de Comunicação Social</t>
  </si>
  <si>
    <t>Coordenadoria da Unidade de Contas Médicas</t>
  </si>
  <si>
    <t>Coordenadoria da Unidade de Tecnologia da Informação</t>
  </si>
  <si>
    <t>Assessoria Técnica</t>
  </si>
  <si>
    <t>Assessoria de Comunicação Social</t>
  </si>
  <si>
    <t>CAA-3</t>
  </si>
  <si>
    <t>Assessoria do HSE</t>
  </si>
  <si>
    <t>Assistência Jurídica</t>
  </si>
  <si>
    <t>Assistência Técnica</t>
  </si>
  <si>
    <t>Chefia do Núcleo de Desenvolvimento de Pessoas e Estágio</t>
  </si>
  <si>
    <t>Chefia de Apoio</t>
  </si>
  <si>
    <t>Chefia de Assistência à Saúde</t>
  </si>
  <si>
    <t>Assistência de Operação</t>
  </si>
  <si>
    <t>CAA-4</t>
  </si>
  <si>
    <t>Auxilio de Operação</t>
  </si>
  <si>
    <t>CAA-5</t>
  </si>
  <si>
    <t>Diretoria do Hospital do Servidor</t>
  </si>
  <si>
    <t>FDA</t>
  </si>
  <si>
    <t>Gerência Administrativa do Sassepe</t>
  </si>
  <si>
    <t>FDA-1</t>
  </si>
  <si>
    <t>Gerência de Engenharia e Manutenção do HSE</t>
  </si>
  <si>
    <t>FDA-2</t>
  </si>
  <si>
    <t>Gerência de Gestão Contábil e Financeira</t>
  </si>
  <si>
    <t>FDA-3</t>
  </si>
  <si>
    <t>Gerência de Gestão de Pessoas</t>
  </si>
  <si>
    <t>Gerência Técnica de Enfermagem HSE</t>
  </si>
  <si>
    <t>Gerência Técnica Médica do HSE</t>
  </si>
  <si>
    <t>FDA-4</t>
  </si>
  <si>
    <t>Coordenadoria da Unidade de Auditoria</t>
  </si>
  <si>
    <t>Coordenadoria da Unidade de Credenciamento</t>
  </si>
  <si>
    <t>Coordenadoria da Unidade de OPME</t>
  </si>
  <si>
    <t>Coordenadoria das Unidades do SASSEPE da Capital</t>
  </si>
  <si>
    <t>Função Gratificada de Supervisão - 1</t>
  </si>
  <si>
    <t>FGS-1</t>
  </si>
  <si>
    <t>Função Gratificada de Supervisão - 2</t>
  </si>
  <si>
    <t>FGS-2</t>
  </si>
  <si>
    <t>Função Gratificada de Supervisão - 3</t>
  </si>
  <si>
    <t>FGS-3</t>
  </si>
  <si>
    <t>Função Gratificada de Apoio - 1</t>
  </si>
  <si>
    <t>FGA-1</t>
  </si>
  <si>
    <t>Função Gratificada de Apoio - 2</t>
  </si>
  <si>
    <t>FGA-2</t>
  </si>
  <si>
    <t>Função Gratificada de Apoio - 3</t>
  </si>
  <si>
    <t>FGA-3</t>
  </si>
  <si>
    <t xml:space="preserve">TOTAL GERAL </t>
  </si>
  <si>
    <t xml:space="preserve">TOTALIZAÇÃO </t>
  </si>
  <si>
    <t>CHECK</t>
  </si>
  <si>
    <t xml:space="preserve">QUANT. </t>
  </si>
  <si>
    <t xml:space="preserve">DENOMINAÇÃO </t>
  </si>
  <si>
    <t xml:space="preserve">SÍMBOLO </t>
  </si>
  <si>
    <t>ABSOLUTOS</t>
  </si>
  <si>
    <t>EM %</t>
  </si>
  <si>
    <t>Cooordenadoria da Unidade de Tecnologia da Informação</t>
  </si>
  <si>
    <t xml:space="preserve">TOTAL DE CARGOS COMISSIONADOS </t>
  </si>
  <si>
    <t>Assesoria Técnica</t>
  </si>
  <si>
    <t xml:space="preserve">TOTAL DE FUNÇÕES GRATIFICADAS DE DIREÇÃO E ASSESSORAMENTO </t>
  </si>
  <si>
    <t xml:space="preserve">TOTAL DE FUNÇÕES GRATIFICADAS DE SUPERVISÃO </t>
  </si>
  <si>
    <t xml:space="preserve">TOTAL DE FUNÇÕES GRATIFICADAS DE APOIO </t>
  </si>
  <si>
    <t>ATUALIZADO EM  31/08/2020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</si>
</sst>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justify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center"/>
    </xf>
    <xf numFmtId="9" fontId="57" fillId="0" borderId="16" xfId="49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 wrapText="1"/>
    </xf>
    <xf numFmtId="0" fontId="54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9" fontId="59" fillId="34" borderId="16" xfId="49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9" fontId="58" fillId="34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 vertical="top" wrapText="1"/>
    </xf>
    <xf numFmtId="0" fontId="58" fillId="33" borderId="20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/>
    </xf>
    <xf numFmtId="0" fontId="34" fillId="36" borderId="16" xfId="0" applyFont="1" applyFill="1" applyBorder="1" applyAlignment="1">
      <alignment horizontal="center" vertical="top"/>
    </xf>
    <xf numFmtId="0" fontId="52" fillId="0" borderId="21" xfId="0" applyFont="1" applyFill="1" applyBorder="1" applyAlignment="1">
      <alignment horizontal="left" vertical="center"/>
    </xf>
    <xf numFmtId="0" fontId="58" fillId="34" borderId="19" xfId="0" applyFont="1" applyFill="1" applyBorder="1" applyAlignment="1">
      <alignment horizontal="center" vertical="top" wrapText="1"/>
    </xf>
    <xf numFmtId="0" fontId="58" fillId="34" borderId="17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9" fontId="57" fillId="0" borderId="22" xfId="49" applyFont="1" applyFill="1" applyBorder="1" applyAlignment="1">
      <alignment horizontal="center" vertical="center"/>
    </xf>
    <xf numFmtId="9" fontId="57" fillId="0" borderId="18" xfId="49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9" fontId="57" fillId="0" borderId="23" xfId="49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/>
    </xf>
    <xf numFmtId="0" fontId="54" fillId="37" borderId="12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1209675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1209675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ly\Desktop\Pasta%20Regulamento%20e%20Manual%20-%202016\IRH%20-%20PE%20-%20PAINEL%20DE%20BORDO%20QUADRO%20DE%20CC&#180;S%20E%20%20FGS&#180;S%20-%20IRH%20EM%2018-04-201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NTITATIVO DE CARGOS E FUN"/>
      <sheetName val="Plan1"/>
      <sheetName val="CC´S FG´S ESTADO "/>
      <sheetName val="LEI Nº 15.462 - 2015 - ESTRUT. "/>
      <sheetName val="DECRETO Nº 41.432 - 20-01-2015"/>
      <sheetName val="DECRETO 41.460- 30-01-2015"/>
      <sheetName val="CH. REG -DEC.42.916 DE 14.04.16"/>
      <sheetName val="CH. MANUALDEC.42.652 11-02-2016"/>
      <sheetName val="EQUIV. CC E FDA"/>
      <sheetName val="ESTRUTURA"/>
    </sheetNames>
    <sheetDataSet>
      <sheetData sheetId="0">
        <row r="54">
          <cell r="C54">
            <v>1</v>
          </cell>
        </row>
        <row r="55">
          <cell r="C55">
            <v>1</v>
          </cell>
        </row>
        <row r="61">
          <cell r="C6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F139"/>
  <sheetViews>
    <sheetView zoomScalePageLayoutView="0" workbookViewId="0" topLeftCell="A1">
      <selection activeCell="H78" sqref="H78"/>
    </sheetView>
  </sheetViews>
  <sheetFormatPr defaultColWidth="55.140625" defaultRowHeight="15"/>
  <cols>
    <col min="1" max="1" width="65.57421875" style="3" customWidth="1"/>
    <col min="2" max="2" width="38.28125" style="3" bestFit="1" customWidth="1"/>
    <col min="3" max="3" width="14.57421875" style="3" bestFit="1" customWidth="1"/>
    <col min="4" max="4" width="14.28125" style="3" bestFit="1" customWidth="1"/>
    <col min="5" max="5" width="8.7109375" style="3" bestFit="1" customWidth="1"/>
    <col min="6" max="6" width="3.28125" style="3" bestFit="1" customWidth="1"/>
    <col min="7" max="16384" width="55.140625" style="3" customWidth="1"/>
  </cols>
  <sheetData>
    <row r="1" ht="14.25"/>
    <row r="2" ht="14.25"/>
    <row r="3" ht="14.25"/>
    <row r="4" ht="14.25"/>
    <row r="5" spans="1:2" ht="15.75">
      <c r="A5" s="1" t="s">
        <v>0</v>
      </c>
      <c r="B5" s="2"/>
    </row>
    <row r="6" spans="1:2" ht="15.75">
      <c r="A6" s="1" t="s">
        <v>1</v>
      </c>
      <c r="B6" s="2"/>
    </row>
    <row r="7" ht="15">
      <c r="A7" s="10" t="s">
        <v>86</v>
      </c>
    </row>
    <row r="8" spans="1:3" ht="15.75" customHeight="1">
      <c r="A8" s="33" t="s">
        <v>2</v>
      </c>
      <c r="B8" s="34"/>
      <c r="C8" s="35"/>
    </row>
    <row r="9" spans="1:3" ht="15.75" customHeight="1">
      <c r="A9" s="36" t="s">
        <v>3</v>
      </c>
      <c r="B9" s="37"/>
      <c r="C9" s="37"/>
    </row>
    <row r="10" spans="1:3" ht="16.5" thickBot="1">
      <c r="A10" s="4"/>
      <c r="B10" s="5"/>
      <c r="C10" s="6"/>
    </row>
    <row r="11" spans="1:3" ht="16.5" thickBot="1">
      <c r="A11" s="23" t="s">
        <v>4</v>
      </c>
      <c r="B11" s="24" t="s">
        <v>5</v>
      </c>
      <c r="C11" s="24" t="s">
        <v>6</v>
      </c>
    </row>
    <row r="12" spans="1:3" ht="16.5" thickBot="1">
      <c r="A12" s="7" t="s">
        <v>7</v>
      </c>
      <c r="B12" s="8" t="s">
        <v>8</v>
      </c>
      <c r="C12" s="8">
        <v>1</v>
      </c>
    </row>
    <row r="13" spans="1:3" ht="32.25" thickBot="1">
      <c r="A13" s="7" t="s">
        <v>9</v>
      </c>
      <c r="B13" s="8" t="s">
        <v>10</v>
      </c>
      <c r="C13" s="8">
        <v>1</v>
      </c>
    </row>
    <row r="14" spans="1:3" ht="16.5" thickBot="1">
      <c r="A14" s="7" t="s">
        <v>11</v>
      </c>
      <c r="B14" s="8" t="s">
        <v>10</v>
      </c>
      <c r="C14" s="8">
        <v>1</v>
      </c>
    </row>
    <row r="15" spans="1:3" ht="16.5" thickBot="1">
      <c r="A15" s="7" t="s">
        <v>12</v>
      </c>
      <c r="B15" s="8" t="s">
        <v>13</v>
      </c>
      <c r="C15" s="8">
        <v>1</v>
      </c>
    </row>
    <row r="16" spans="1:4" ht="16.5" thickBot="1">
      <c r="A16" s="7" t="s">
        <v>14</v>
      </c>
      <c r="B16" s="8" t="s">
        <v>13</v>
      </c>
      <c r="C16" s="8">
        <v>1</v>
      </c>
      <c r="D16" s="9"/>
    </row>
    <row r="17" spans="1:4" ht="16.5" thickBot="1">
      <c r="A17" s="7" t="s">
        <v>15</v>
      </c>
      <c r="B17" s="8" t="s">
        <v>13</v>
      </c>
      <c r="C17" s="8">
        <v>1</v>
      </c>
      <c r="D17" s="9"/>
    </row>
    <row r="18" spans="1:4" ht="16.5" thickBot="1">
      <c r="A18" s="7" t="s">
        <v>16</v>
      </c>
      <c r="B18" s="8" t="s">
        <v>17</v>
      </c>
      <c r="C18" s="8">
        <v>1</v>
      </c>
      <c r="D18" s="9"/>
    </row>
    <row r="19" spans="1:3" ht="16.5" thickBot="1">
      <c r="A19" s="7" t="s">
        <v>18</v>
      </c>
      <c r="B19" s="8" t="s">
        <v>17</v>
      </c>
      <c r="C19" s="8">
        <v>1</v>
      </c>
    </row>
    <row r="20" spans="1:3" ht="16.5" thickBot="1">
      <c r="A20" s="7" t="s">
        <v>19</v>
      </c>
      <c r="B20" s="8" t="s">
        <v>20</v>
      </c>
      <c r="C20" s="8">
        <v>1</v>
      </c>
    </row>
    <row r="21" spans="1:3" ht="16.5" thickBot="1">
      <c r="A21" s="7" t="s">
        <v>21</v>
      </c>
      <c r="B21" s="8" t="s">
        <v>20</v>
      </c>
      <c r="C21" s="8">
        <v>1</v>
      </c>
    </row>
    <row r="22" spans="1:3" ht="16.5" thickBot="1">
      <c r="A22" s="7" t="s">
        <v>22</v>
      </c>
      <c r="B22" s="8" t="s">
        <v>20</v>
      </c>
      <c r="C22" s="8">
        <v>1</v>
      </c>
    </row>
    <row r="23" spans="1:3" ht="16.5" thickBot="1">
      <c r="A23" s="7" t="s">
        <v>23</v>
      </c>
      <c r="B23" s="8" t="s">
        <v>24</v>
      </c>
      <c r="C23" s="8">
        <v>1</v>
      </c>
    </row>
    <row r="24" spans="1:3" ht="16.5" thickBot="1">
      <c r="A24" s="7" t="s">
        <v>25</v>
      </c>
      <c r="B24" s="8" t="s">
        <v>26</v>
      </c>
      <c r="C24" s="8">
        <v>1</v>
      </c>
    </row>
    <row r="25" spans="1:3" ht="16.5" thickBot="1">
      <c r="A25" s="7" t="s">
        <v>25</v>
      </c>
      <c r="B25" s="8" t="s">
        <v>26</v>
      </c>
      <c r="C25" s="8">
        <v>1</v>
      </c>
    </row>
    <row r="26" spans="1:3" ht="16.5" thickBot="1">
      <c r="A26" s="7" t="s">
        <v>27</v>
      </c>
      <c r="B26" s="8" t="s">
        <v>26</v>
      </c>
      <c r="C26" s="8">
        <v>1</v>
      </c>
    </row>
    <row r="27" spans="1:3" ht="16.5" thickBot="1">
      <c r="A27" s="7" t="s">
        <v>28</v>
      </c>
      <c r="B27" s="8" t="s">
        <v>26</v>
      </c>
      <c r="C27" s="8">
        <v>1</v>
      </c>
    </row>
    <row r="28" spans="1:3" ht="16.5" thickBot="1">
      <c r="A28" s="7" t="s">
        <v>29</v>
      </c>
      <c r="B28" s="8" t="s">
        <v>26</v>
      </c>
      <c r="C28" s="8">
        <v>1</v>
      </c>
    </row>
    <row r="29" spans="1:3" ht="32.25" thickBot="1">
      <c r="A29" s="7" t="s">
        <v>30</v>
      </c>
      <c r="B29" s="8" t="s">
        <v>26</v>
      </c>
      <c r="C29" s="8">
        <v>1</v>
      </c>
    </row>
    <row r="30" spans="1:3" ht="16.5" thickBot="1">
      <c r="A30" s="7" t="s">
        <v>31</v>
      </c>
      <c r="B30" s="8" t="s">
        <v>26</v>
      </c>
      <c r="C30" s="8">
        <v>1</v>
      </c>
    </row>
    <row r="31" spans="1:3" ht="16.5" thickBot="1">
      <c r="A31" s="7" t="s">
        <v>32</v>
      </c>
      <c r="B31" s="8" t="s">
        <v>33</v>
      </c>
      <c r="C31" s="8">
        <v>1</v>
      </c>
    </row>
    <row r="32" spans="1:3" ht="16.5" thickBot="1">
      <c r="A32" s="7" t="s">
        <v>34</v>
      </c>
      <c r="B32" s="8" t="s">
        <v>33</v>
      </c>
      <c r="C32" s="8">
        <v>1</v>
      </c>
    </row>
    <row r="33" spans="1:3" ht="16.5" thickBot="1">
      <c r="A33" s="7" t="s">
        <v>35</v>
      </c>
      <c r="B33" s="8" t="s">
        <v>33</v>
      </c>
      <c r="C33" s="8">
        <v>1</v>
      </c>
    </row>
    <row r="34" spans="1:3" ht="16.5" thickBot="1">
      <c r="A34" s="7" t="s">
        <v>35</v>
      </c>
      <c r="B34" s="8" t="s">
        <v>33</v>
      </c>
      <c r="C34" s="8">
        <v>1</v>
      </c>
    </row>
    <row r="35" spans="1:4" ht="16.5" thickBot="1">
      <c r="A35" s="7" t="s">
        <v>36</v>
      </c>
      <c r="B35" s="8" t="s">
        <v>33</v>
      </c>
      <c r="C35" s="8">
        <v>1</v>
      </c>
      <c r="D35" s="10"/>
    </row>
    <row r="36" spans="1:3" ht="16.5" thickBot="1">
      <c r="A36" s="7" t="s">
        <v>36</v>
      </c>
      <c r="B36" s="8" t="s">
        <v>33</v>
      </c>
      <c r="C36" s="8">
        <v>1</v>
      </c>
    </row>
    <row r="37" spans="1:3" ht="16.5" thickBot="1">
      <c r="A37" s="7" t="s">
        <v>36</v>
      </c>
      <c r="B37" s="8" t="s">
        <v>33</v>
      </c>
      <c r="C37" s="8">
        <v>1</v>
      </c>
    </row>
    <row r="38" spans="1:3" ht="32.25" thickBot="1">
      <c r="A38" s="7" t="s">
        <v>37</v>
      </c>
      <c r="B38" s="8" t="s">
        <v>33</v>
      </c>
      <c r="C38" s="8">
        <v>1</v>
      </c>
    </row>
    <row r="39" spans="1:3" ht="16.5" thickBot="1">
      <c r="A39" s="7" t="s">
        <v>38</v>
      </c>
      <c r="B39" s="8" t="s">
        <v>33</v>
      </c>
      <c r="C39" s="8">
        <v>1</v>
      </c>
    </row>
    <row r="40" spans="1:3" ht="16.5" thickBot="1">
      <c r="A40" s="7" t="s">
        <v>38</v>
      </c>
      <c r="B40" s="8" t="s">
        <v>33</v>
      </c>
      <c r="C40" s="8">
        <v>1</v>
      </c>
    </row>
    <row r="41" spans="1:3" ht="16.5" thickBot="1">
      <c r="A41" s="7" t="s">
        <v>38</v>
      </c>
      <c r="B41" s="8" t="s">
        <v>33</v>
      </c>
      <c r="C41" s="8">
        <v>1</v>
      </c>
    </row>
    <row r="42" spans="1:3" ht="16.5" thickBot="1">
      <c r="A42" s="7" t="s">
        <v>38</v>
      </c>
      <c r="B42" s="8" t="s">
        <v>33</v>
      </c>
      <c r="C42" s="8">
        <v>1</v>
      </c>
    </row>
    <row r="43" spans="1:3" ht="16.5" thickBot="1">
      <c r="A43" s="7" t="s">
        <v>38</v>
      </c>
      <c r="B43" s="8" t="s">
        <v>33</v>
      </c>
      <c r="C43" s="8">
        <v>1</v>
      </c>
    </row>
    <row r="44" spans="1:3" ht="16.5" thickBot="1">
      <c r="A44" s="7" t="s">
        <v>39</v>
      </c>
      <c r="B44" s="8" t="s">
        <v>33</v>
      </c>
      <c r="C44" s="8">
        <v>1</v>
      </c>
    </row>
    <row r="45" spans="1:3" ht="16.5" thickBot="1">
      <c r="A45" s="7" t="s">
        <v>39</v>
      </c>
      <c r="B45" s="8" t="s">
        <v>33</v>
      </c>
      <c r="C45" s="8">
        <v>1</v>
      </c>
    </row>
    <row r="46" spans="1:3" ht="16.5" thickBot="1">
      <c r="A46" s="7" t="s">
        <v>40</v>
      </c>
      <c r="B46" s="8" t="s">
        <v>41</v>
      </c>
      <c r="C46" s="8">
        <v>1</v>
      </c>
    </row>
    <row r="47" spans="1:3" ht="16.5" thickBot="1">
      <c r="A47" s="7" t="s">
        <v>40</v>
      </c>
      <c r="B47" s="8" t="s">
        <v>41</v>
      </c>
      <c r="C47" s="8">
        <v>1</v>
      </c>
    </row>
    <row r="48" spans="1:3" ht="16.5" thickBot="1">
      <c r="A48" s="7" t="s">
        <v>40</v>
      </c>
      <c r="B48" s="8" t="s">
        <v>41</v>
      </c>
      <c r="C48" s="8">
        <v>1</v>
      </c>
    </row>
    <row r="49" spans="1:3" ht="16.5" thickBot="1">
      <c r="A49" s="7" t="s">
        <v>40</v>
      </c>
      <c r="B49" s="8" t="s">
        <v>41</v>
      </c>
      <c r="C49" s="8">
        <v>1</v>
      </c>
    </row>
    <row r="50" spans="1:3" ht="16.5" thickBot="1">
      <c r="A50" s="7" t="s">
        <v>40</v>
      </c>
      <c r="B50" s="8" t="s">
        <v>41</v>
      </c>
      <c r="C50" s="8">
        <v>1</v>
      </c>
    </row>
    <row r="51" spans="1:3" ht="16.5" thickBot="1">
      <c r="A51" s="7" t="s">
        <v>42</v>
      </c>
      <c r="B51" s="8" t="s">
        <v>43</v>
      </c>
      <c r="C51" s="8">
        <v>1</v>
      </c>
    </row>
    <row r="52" spans="1:3" ht="16.5" thickBot="1">
      <c r="A52" s="7" t="s">
        <v>44</v>
      </c>
      <c r="B52" s="8" t="s">
        <v>45</v>
      </c>
      <c r="C52" s="8">
        <v>1</v>
      </c>
    </row>
    <row r="53" spans="1:3" ht="16.5" thickBot="1">
      <c r="A53" s="7" t="s">
        <v>46</v>
      </c>
      <c r="B53" s="8" t="s">
        <v>47</v>
      </c>
      <c r="C53" s="8">
        <v>1</v>
      </c>
    </row>
    <row r="54" spans="1:3" ht="16.5" thickBot="1">
      <c r="A54" s="7" t="s">
        <v>48</v>
      </c>
      <c r="B54" s="8" t="s">
        <v>47</v>
      </c>
      <c r="C54" s="8">
        <v>1</v>
      </c>
    </row>
    <row r="55" spans="1:3" ht="16.5" thickBot="1">
      <c r="A55" s="7" t="s">
        <v>16</v>
      </c>
      <c r="B55" s="8" t="s">
        <v>49</v>
      </c>
      <c r="C55" s="8">
        <v>1</v>
      </c>
    </row>
    <row r="56" spans="1:4" ht="16.5" thickBot="1">
      <c r="A56" s="7" t="s">
        <v>50</v>
      </c>
      <c r="B56" s="8" t="s">
        <v>51</v>
      </c>
      <c r="C56" s="8">
        <v>1</v>
      </c>
      <c r="D56" s="38"/>
    </row>
    <row r="57" spans="1:4" ht="16.5" thickBot="1">
      <c r="A57" s="7" t="s">
        <v>52</v>
      </c>
      <c r="B57" s="8" t="s">
        <v>51</v>
      </c>
      <c r="C57" s="8">
        <v>1</v>
      </c>
      <c r="D57" s="38"/>
    </row>
    <row r="58" spans="1:4" ht="16.5" thickBot="1">
      <c r="A58" s="7" t="s">
        <v>53</v>
      </c>
      <c r="B58" s="8" t="s">
        <v>51</v>
      </c>
      <c r="C58" s="8">
        <v>1</v>
      </c>
      <c r="D58" s="38"/>
    </row>
    <row r="59" spans="1:4" ht="16.5" thickBot="1">
      <c r="A59" s="7" t="s">
        <v>54</v>
      </c>
      <c r="B59" s="8" t="s">
        <v>51</v>
      </c>
      <c r="C59" s="8">
        <v>1</v>
      </c>
      <c r="D59" s="38"/>
    </row>
    <row r="60" spans="1:4" ht="16.5" thickBot="1">
      <c r="A60" s="7" t="s">
        <v>31</v>
      </c>
      <c r="B60" s="8" t="s">
        <v>55</v>
      </c>
      <c r="C60" s="8">
        <v>1</v>
      </c>
      <c r="D60" s="11"/>
    </row>
    <row r="61" spans="1:3" ht="16.5" thickBot="1">
      <c r="A61" s="7" t="s">
        <v>56</v>
      </c>
      <c r="B61" s="8" t="s">
        <v>55</v>
      </c>
      <c r="C61" s="8">
        <v>1</v>
      </c>
    </row>
    <row r="62" spans="1:3" ht="16.5" thickBot="1">
      <c r="A62" s="7" t="s">
        <v>57</v>
      </c>
      <c r="B62" s="8" t="s">
        <v>55</v>
      </c>
      <c r="C62" s="8">
        <v>1</v>
      </c>
    </row>
    <row r="63" spans="1:3" ht="16.5" thickBot="1">
      <c r="A63" s="7" t="s">
        <v>58</v>
      </c>
      <c r="B63" s="8" t="s">
        <v>55</v>
      </c>
      <c r="C63" s="8">
        <v>1</v>
      </c>
    </row>
    <row r="64" spans="1:3" ht="16.5" thickBot="1">
      <c r="A64" s="7" t="s">
        <v>59</v>
      </c>
      <c r="B64" s="8" t="s">
        <v>55</v>
      </c>
      <c r="C64" s="8">
        <v>1</v>
      </c>
    </row>
    <row r="65" spans="1:6" ht="16.5" thickBot="1">
      <c r="A65" s="7" t="s">
        <v>60</v>
      </c>
      <c r="B65" s="8" t="s">
        <v>61</v>
      </c>
      <c r="C65" s="8">
        <v>31</v>
      </c>
      <c r="F65" s="12"/>
    </row>
    <row r="66" spans="1:3" ht="16.5" thickBot="1">
      <c r="A66" s="7" t="s">
        <v>62</v>
      </c>
      <c r="B66" s="8" t="s">
        <v>63</v>
      </c>
      <c r="C66" s="8">
        <v>84</v>
      </c>
    </row>
    <row r="67" spans="1:3" ht="16.5" thickBot="1">
      <c r="A67" s="7" t="s">
        <v>64</v>
      </c>
      <c r="B67" s="8" t="s">
        <v>65</v>
      </c>
      <c r="C67" s="8">
        <v>29</v>
      </c>
    </row>
    <row r="68" spans="1:3" ht="16.5" thickBot="1">
      <c r="A68" s="7" t="s">
        <v>66</v>
      </c>
      <c r="B68" s="8" t="s">
        <v>67</v>
      </c>
      <c r="C68" s="8">
        <v>12</v>
      </c>
    </row>
    <row r="69" spans="1:3" ht="16.5" thickBot="1">
      <c r="A69" s="7" t="s">
        <v>68</v>
      </c>
      <c r="B69" s="8" t="s">
        <v>69</v>
      </c>
      <c r="C69" s="8">
        <v>0</v>
      </c>
    </row>
    <row r="70" spans="1:3" ht="15.75">
      <c r="A70" s="13" t="s">
        <v>70</v>
      </c>
      <c r="B70" s="14" t="s">
        <v>71</v>
      </c>
      <c r="C70" s="14">
        <v>0</v>
      </c>
    </row>
    <row r="71" spans="1:3" ht="15.75">
      <c r="A71" s="39" t="s">
        <v>72</v>
      </c>
      <c r="B71" s="40"/>
      <c r="C71" s="27">
        <f>SUM(C12:C70)</f>
        <v>209</v>
      </c>
    </row>
    <row r="73" spans="1:5" ht="15.75">
      <c r="A73" s="41" t="s">
        <v>73</v>
      </c>
      <c r="B73" s="41"/>
      <c r="C73" s="41"/>
      <c r="D73" s="41"/>
      <c r="E73" s="42" t="s">
        <v>74</v>
      </c>
    </row>
    <row r="74" spans="1:5" ht="15.75">
      <c r="A74" s="25"/>
      <c r="B74" s="25"/>
      <c r="C74" s="43" t="s">
        <v>75</v>
      </c>
      <c r="D74" s="44"/>
      <c r="E74" s="42"/>
    </row>
    <row r="75" spans="1:5" ht="15.75">
      <c r="A75" s="25" t="s">
        <v>76</v>
      </c>
      <c r="B75" s="25" t="s">
        <v>77</v>
      </c>
      <c r="C75" s="26" t="s">
        <v>78</v>
      </c>
      <c r="D75" s="26" t="s">
        <v>79</v>
      </c>
      <c r="E75" s="42"/>
    </row>
    <row r="76" spans="1:5" ht="15.75">
      <c r="A76" s="15" t="str">
        <f>A12</f>
        <v>Diretoria da Presidente</v>
      </c>
      <c r="B76" s="16" t="str">
        <f>B12</f>
        <v>DAS-1</v>
      </c>
      <c r="C76" s="16">
        <f>C12</f>
        <v>1</v>
      </c>
      <c r="D76" s="17">
        <f>C76/$C$116</f>
        <v>0.025</v>
      </c>
      <c r="E76" s="18">
        <v>1</v>
      </c>
    </row>
    <row r="77" spans="1:5" ht="15.75">
      <c r="A77" s="15" t="str">
        <f aca="true" t="shared" si="0" ref="A77:B85">A13</f>
        <v>Diretoria de Assistência a Saúde do Servidor de Pernambuco</v>
      </c>
      <c r="B77" s="16" t="str">
        <f t="shared" si="0"/>
        <v>DAS-2</v>
      </c>
      <c r="C77" s="45">
        <f>COUNTA(B77:B78)</f>
        <v>2</v>
      </c>
      <c r="D77" s="47">
        <f>C77/$C$116</f>
        <v>0.05</v>
      </c>
      <c r="E77" s="49">
        <v>2</v>
      </c>
    </row>
    <row r="78" spans="1:5" ht="15.75">
      <c r="A78" s="15" t="str">
        <f t="shared" si="0"/>
        <v>Diretoria de Planejamento e Gestão</v>
      </c>
      <c r="B78" s="16" t="str">
        <f t="shared" si="0"/>
        <v>DAS-2</v>
      </c>
      <c r="C78" s="46"/>
      <c r="D78" s="48"/>
      <c r="E78" s="49"/>
    </row>
    <row r="79" spans="1:5" ht="15.75">
      <c r="A79" s="15" t="str">
        <f t="shared" si="0"/>
        <v>Gerência de Apoio Jurídico</v>
      </c>
      <c r="B79" s="16" t="str">
        <f t="shared" si="0"/>
        <v>DAS-3</v>
      </c>
      <c r="C79" s="50">
        <f>COUNTA(B79:B81)</f>
        <v>3</v>
      </c>
      <c r="D79" s="47">
        <f>C79/$C$116</f>
        <v>0.075</v>
      </c>
      <c r="E79" s="49">
        <v>3</v>
      </c>
    </row>
    <row r="80" spans="1:5" ht="15.75">
      <c r="A80" s="15" t="str">
        <f t="shared" si="0"/>
        <v>Gerência Administrativa e Financeira do HSE</v>
      </c>
      <c r="B80" s="16" t="str">
        <f t="shared" si="0"/>
        <v>DAS-3</v>
      </c>
      <c r="C80" s="51"/>
      <c r="D80" s="53"/>
      <c r="E80" s="49"/>
    </row>
    <row r="81" spans="1:5" ht="15.75">
      <c r="A81" s="15" t="str">
        <f t="shared" si="0"/>
        <v>Gerência de Suprimentos do HSE</v>
      </c>
      <c r="B81" s="16" t="str">
        <f t="shared" si="0"/>
        <v>DAS-3</v>
      </c>
      <c r="C81" s="52"/>
      <c r="D81" s="48"/>
      <c r="E81" s="49"/>
    </row>
    <row r="82" spans="1:5" ht="15.75">
      <c r="A82" s="15" t="str">
        <f t="shared" si="0"/>
        <v>Assessoria da Presidência</v>
      </c>
      <c r="B82" s="16" t="str">
        <f t="shared" si="0"/>
        <v>DAS-4</v>
      </c>
      <c r="C82" s="45">
        <f>COUNTA(B82:B83)</f>
        <v>2</v>
      </c>
      <c r="D82" s="47">
        <f>C82/$C$116</f>
        <v>0.05</v>
      </c>
      <c r="E82" s="54">
        <v>2</v>
      </c>
    </row>
    <row r="83" spans="1:5" ht="15.75">
      <c r="A83" s="15" t="str">
        <f t="shared" si="0"/>
        <v>Chefia de Gabinete</v>
      </c>
      <c r="B83" s="16" t="str">
        <f t="shared" si="0"/>
        <v>DAS-4</v>
      </c>
      <c r="C83" s="46"/>
      <c r="D83" s="48"/>
      <c r="E83" s="54"/>
    </row>
    <row r="84" spans="1:5" ht="15.75">
      <c r="A84" s="15" t="str">
        <f t="shared" si="0"/>
        <v>Gerência da Rede Credenciada do Sassepe</v>
      </c>
      <c r="B84" s="16" t="str">
        <f t="shared" si="0"/>
        <v>DAS-5</v>
      </c>
      <c r="C84" s="55">
        <v>4</v>
      </c>
      <c r="D84" s="47">
        <f>C84/$C$116</f>
        <v>0.1</v>
      </c>
      <c r="E84" s="49">
        <v>4</v>
      </c>
    </row>
    <row r="85" spans="1:5" ht="15.75">
      <c r="A85" s="15" t="str">
        <f t="shared" si="0"/>
        <v>Gerência de Contratos e Licitações</v>
      </c>
      <c r="B85" s="16" t="str">
        <f t="shared" si="0"/>
        <v>DAS-5</v>
      </c>
      <c r="C85" s="55"/>
      <c r="D85" s="53"/>
      <c r="E85" s="49"/>
    </row>
    <row r="86" spans="1:5" ht="15.75">
      <c r="A86" s="15" t="s">
        <v>23</v>
      </c>
      <c r="B86" s="16" t="s">
        <v>20</v>
      </c>
      <c r="C86" s="55"/>
      <c r="D86" s="53"/>
      <c r="E86" s="49"/>
    </row>
    <row r="87" spans="1:5" ht="15.75">
      <c r="A87" s="15" t="str">
        <f>A22</f>
        <v>Gerência Técnica do Sassepe</v>
      </c>
      <c r="B87" s="16" t="str">
        <f>B22</f>
        <v>DAS-5</v>
      </c>
      <c r="C87" s="46"/>
      <c r="D87" s="48"/>
      <c r="E87" s="49"/>
    </row>
    <row r="88" spans="1:5" ht="15.75">
      <c r="A88" s="15" t="str">
        <f aca="true" t="shared" si="1" ref="A88:B91">A24</f>
        <v>Assessoria Jurídica</v>
      </c>
      <c r="B88" s="16" t="str">
        <f t="shared" si="1"/>
        <v>CAA-2</v>
      </c>
      <c r="C88" s="45">
        <f>COUNTA(B88:B94)</f>
        <v>7</v>
      </c>
      <c r="D88" s="47">
        <f>C88/$C$116</f>
        <v>0.175</v>
      </c>
      <c r="E88" s="49">
        <v>7</v>
      </c>
    </row>
    <row r="89" spans="1:5" ht="15.75">
      <c r="A89" s="15" t="str">
        <f t="shared" si="1"/>
        <v>Assessoria Jurídica</v>
      </c>
      <c r="B89" s="16" t="str">
        <f t="shared" si="1"/>
        <v>CAA-2</v>
      </c>
      <c r="C89" s="55"/>
      <c r="D89" s="53"/>
      <c r="E89" s="49"/>
    </row>
    <row r="90" spans="1:5" ht="15.75">
      <c r="A90" s="15" t="str">
        <f t="shared" si="1"/>
        <v>Coordenadoria das Unidades do SASSEPE do Interior</v>
      </c>
      <c r="B90" s="16" t="str">
        <f t="shared" si="1"/>
        <v>CAA-2</v>
      </c>
      <c r="C90" s="55"/>
      <c r="D90" s="53"/>
      <c r="E90" s="49"/>
    </row>
    <row r="91" spans="1:5" ht="15.75">
      <c r="A91" s="15" t="str">
        <f t="shared" si="1"/>
        <v>Coordenadoria de Comunicação Social</v>
      </c>
      <c r="B91" s="16" t="str">
        <f t="shared" si="1"/>
        <v>CAA-2</v>
      </c>
      <c r="C91" s="55"/>
      <c r="D91" s="53"/>
      <c r="E91" s="49"/>
    </row>
    <row r="92" spans="1:5" ht="15.75">
      <c r="A92" s="19" t="s">
        <v>80</v>
      </c>
      <c r="B92" s="20" t="str">
        <f>B27</f>
        <v>CAA-2</v>
      </c>
      <c r="C92" s="55"/>
      <c r="D92" s="53"/>
      <c r="E92" s="49"/>
    </row>
    <row r="93" spans="1:5" ht="15.75">
      <c r="A93" s="21" t="str">
        <f>A27</f>
        <v>Coordenadoria de Comunicação Social</v>
      </c>
      <c r="B93" s="20" t="str">
        <f>B28</f>
        <v>CAA-2</v>
      </c>
      <c r="C93" s="55"/>
      <c r="D93" s="53"/>
      <c r="E93" s="49"/>
    </row>
    <row r="94" spans="1:5" ht="15.75">
      <c r="A94" s="15" t="str">
        <f>A30</f>
        <v>Assessoria Técnica</v>
      </c>
      <c r="B94" s="16" t="str">
        <f>B28</f>
        <v>CAA-2</v>
      </c>
      <c r="C94" s="46"/>
      <c r="D94" s="48"/>
      <c r="E94" s="49"/>
    </row>
    <row r="95" spans="1:5" ht="15.75">
      <c r="A95" s="15" t="str">
        <f aca="true" t="shared" si="2" ref="A95:B110">A31</f>
        <v>Assessoria de Comunicação Social</v>
      </c>
      <c r="B95" s="16" t="str">
        <f t="shared" si="2"/>
        <v>CAA-3</v>
      </c>
      <c r="C95" s="45">
        <f>COUNTA(B95:B109)</f>
        <v>15</v>
      </c>
      <c r="D95" s="47">
        <f>C95/$C$116</f>
        <v>0.375</v>
      </c>
      <c r="E95" s="49">
        <v>15</v>
      </c>
    </row>
    <row r="96" spans="1:5" ht="15.75">
      <c r="A96" s="15" t="str">
        <f t="shared" si="2"/>
        <v>Assessoria do HSE</v>
      </c>
      <c r="B96" s="16" t="str">
        <f t="shared" si="2"/>
        <v>CAA-3</v>
      </c>
      <c r="C96" s="55"/>
      <c r="D96" s="53"/>
      <c r="E96" s="49"/>
    </row>
    <row r="97" spans="1:5" ht="15.75">
      <c r="A97" s="15" t="str">
        <f t="shared" si="2"/>
        <v>Assistência Jurídica</v>
      </c>
      <c r="B97" s="16" t="str">
        <f t="shared" si="2"/>
        <v>CAA-3</v>
      </c>
      <c r="C97" s="55"/>
      <c r="D97" s="53"/>
      <c r="E97" s="49"/>
    </row>
    <row r="98" spans="1:5" ht="15.75">
      <c r="A98" s="15" t="str">
        <f t="shared" si="2"/>
        <v>Assistência Jurídica</v>
      </c>
      <c r="B98" s="16" t="str">
        <f t="shared" si="2"/>
        <v>CAA-3</v>
      </c>
      <c r="C98" s="55"/>
      <c r="D98" s="53"/>
      <c r="E98" s="49"/>
    </row>
    <row r="99" spans="1:5" ht="15.75">
      <c r="A99" s="15" t="str">
        <f t="shared" si="2"/>
        <v>Assistência Técnica</v>
      </c>
      <c r="B99" s="16" t="str">
        <f t="shared" si="2"/>
        <v>CAA-3</v>
      </c>
      <c r="C99" s="55"/>
      <c r="D99" s="53"/>
      <c r="E99" s="49"/>
    </row>
    <row r="100" spans="1:5" ht="15.75">
      <c r="A100" s="15" t="str">
        <f t="shared" si="2"/>
        <v>Assistência Técnica</v>
      </c>
      <c r="B100" s="16" t="str">
        <f t="shared" si="2"/>
        <v>CAA-3</v>
      </c>
      <c r="C100" s="55"/>
      <c r="D100" s="53"/>
      <c r="E100" s="49"/>
    </row>
    <row r="101" spans="1:5" ht="15.75">
      <c r="A101" s="15" t="str">
        <f t="shared" si="2"/>
        <v>Assistência Técnica</v>
      </c>
      <c r="B101" s="16" t="str">
        <f t="shared" si="2"/>
        <v>CAA-3</v>
      </c>
      <c r="C101" s="55"/>
      <c r="D101" s="53"/>
      <c r="E101" s="49"/>
    </row>
    <row r="102" spans="1:5" ht="15.75">
      <c r="A102" s="15" t="str">
        <f t="shared" si="2"/>
        <v>Chefia do Núcleo de Desenvolvimento de Pessoas e Estágio</v>
      </c>
      <c r="B102" s="16" t="str">
        <f t="shared" si="2"/>
        <v>CAA-3</v>
      </c>
      <c r="C102" s="55"/>
      <c r="D102" s="53"/>
      <c r="E102" s="49"/>
    </row>
    <row r="103" spans="1:5" ht="15.75">
      <c r="A103" s="15" t="str">
        <f t="shared" si="2"/>
        <v>Chefia de Apoio</v>
      </c>
      <c r="B103" s="16" t="str">
        <f t="shared" si="2"/>
        <v>CAA-3</v>
      </c>
      <c r="C103" s="55"/>
      <c r="D103" s="53"/>
      <c r="E103" s="49"/>
    </row>
    <row r="104" spans="1:5" ht="15.75">
      <c r="A104" s="15" t="str">
        <f t="shared" si="2"/>
        <v>Chefia de Apoio</v>
      </c>
      <c r="B104" s="16" t="str">
        <f t="shared" si="2"/>
        <v>CAA-3</v>
      </c>
      <c r="C104" s="55"/>
      <c r="D104" s="53"/>
      <c r="E104" s="49"/>
    </row>
    <row r="105" spans="1:5" ht="15.75">
      <c r="A105" s="15" t="str">
        <f t="shared" si="2"/>
        <v>Chefia de Apoio</v>
      </c>
      <c r="B105" s="16" t="str">
        <f t="shared" si="2"/>
        <v>CAA-3</v>
      </c>
      <c r="C105" s="55"/>
      <c r="D105" s="53"/>
      <c r="E105" s="49"/>
    </row>
    <row r="106" spans="1:5" ht="15.75">
      <c r="A106" s="15" t="str">
        <f t="shared" si="2"/>
        <v>Chefia de Apoio</v>
      </c>
      <c r="B106" s="16" t="str">
        <f t="shared" si="2"/>
        <v>CAA-3</v>
      </c>
      <c r="C106" s="55"/>
      <c r="D106" s="53"/>
      <c r="E106" s="49"/>
    </row>
    <row r="107" spans="1:5" ht="15.75">
      <c r="A107" s="15" t="str">
        <f t="shared" si="2"/>
        <v>Chefia de Apoio</v>
      </c>
      <c r="B107" s="16" t="str">
        <f t="shared" si="2"/>
        <v>CAA-3</v>
      </c>
      <c r="C107" s="55"/>
      <c r="D107" s="53"/>
      <c r="E107" s="49"/>
    </row>
    <row r="108" spans="1:5" ht="15.75">
      <c r="A108" s="15" t="str">
        <f t="shared" si="2"/>
        <v>Chefia de Assistência à Saúde</v>
      </c>
      <c r="B108" s="16" t="str">
        <f t="shared" si="2"/>
        <v>CAA-3</v>
      </c>
      <c r="C108" s="55"/>
      <c r="D108" s="53"/>
      <c r="E108" s="49"/>
    </row>
    <row r="109" spans="1:5" ht="15.75">
      <c r="A109" s="15" t="str">
        <f t="shared" si="2"/>
        <v>Chefia de Assistência à Saúde</v>
      </c>
      <c r="B109" s="16" t="str">
        <f t="shared" si="2"/>
        <v>CAA-3</v>
      </c>
      <c r="C109" s="46"/>
      <c r="D109" s="48"/>
      <c r="E109" s="49"/>
    </row>
    <row r="110" spans="1:5" ht="15.75">
      <c r="A110" s="15" t="str">
        <f t="shared" si="2"/>
        <v>Assistência de Operação</v>
      </c>
      <c r="B110" s="16" t="str">
        <f t="shared" si="2"/>
        <v>CAA-4</v>
      </c>
      <c r="C110" s="45">
        <f>COUNTA(B110:B114)</f>
        <v>5</v>
      </c>
      <c r="D110" s="47">
        <f>C110/$C$116</f>
        <v>0.125</v>
      </c>
      <c r="E110" s="49">
        <v>5</v>
      </c>
    </row>
    <row r="111" spans="1:5" ht="15.75">
      <c r="A111" s="15" t="str">
        <f aca="true" t="shared" si="3" ref="A111:B115">A47</f>
        <v>Assistência de Operação</v>
      </c>
      <c r="B111" s="16" t="str">
        <f t="shared" si="3"/>
        <v>CAA-4</v>
      </c>
      <c r="C111" s="55"/>
      <c r="D111" s="53"/>
      <c r="E111" s="49"/>
    </row>
    <row r="112" spans="1:5" ht="15.75">
      <c r="A112" s="15" t="str">
        <f t="shared" si="3"/>
        <v>Assistência de Operação</v>
      </c>
      <c r="B112" s="16" t="str">
        <f t="shared" si="3"/>
        <v>CAA-4</v>
      </c>
      <c r="C112" s="55"/>
      <c r="D112" s="53"/>
      <c r="E112" s="49"/>
    </row>
    <row r="113" spans="1:5" ht="15.75">
      <c r="A113" s="15" t="str">
        <f t="shared" si="3"/>
        <v>Assistência de Operação</v>
      </c>
      <c r="B113" s="16" t="str">
        <f t="shared" si="3"/>
        <v>CAA-4</v>
      </c>
      <c r="C113" s="55"/>
      <c r="D113" s="53"/>
      <c r="E113" s="49"/>
    </row>
    <row r="114" spans="1:5" ht="15.75">
      <c r="A114" s="15" t="str">
        <f t="shared" si="3"/>
        <v>Assistência de Operação</v>
      </c>
      <c r="B114" s="16" t="str">
        <f t="shared" si="3"/>
        <v>CAA-4</v>
      </c>
      <c r="C114" s="46"/>
      <c r="D114" s="48"/>
      <c r="E114" s="49"/>
    </row>
    <row r="115" spans="1:5" ht="15.75">
      <c r="A115" s="15" t="str">
        <f t="shared" si="3"/>
        <v>Auxilio de Operação</v>
      </c>
      <c r="B115" s="16" t="str">
        <f t="shared" si="3"/>
        <v>CAA-5</v>
      </c>
      <c r="C115" s="16">
        <f>C51</f>
        <v>1</v>
      </c>
      <c r="D115" s="17">
        <f>C115/$C$116</f>
        <v>0.025</v>
      </c>
      <c r="E115" s="22">
        <f>'[1]QUANTITATIVO DE CARGOS E FUN'!C54</f>
        <v>1</v>
      </c>
    </row>
    <row r="116" spans="1:5" ht="15.75">
      <c r="A116" s="56" t="s">
        <v>81</v>
      </c>
      <c r="B116" s="57"/>
      <c r="C116" s="27">
        <f>SUM(C76:C115)</f>
        <v>40</v>
      </c>
      <c r="D116" s="28">
        <f>C116/C139</f>
        <v>0.19138755980861244</v>
      </c>
      <c r="E116" s="29">
        <f>SUM(E76:E115)</f>
        <v>40</v>
      </c>
    </row>
    <row r="117" spans="1:5" ht="15.75">
      <c r="A117" s="15" t="str">
        <f aca="true" t="shared" si="4" ref="A117:B124">A52</f>
        <v>Diretoria do Hospital do Servidor</v>
      </c>
      <c r="B117" s="16" t="str">
        <f t="shared" si="4"/>
        <v>FDA</v>
      </c>
      <c r="C117" s="16">
        <f>COUNTA(B117)</f>
        <v>1</v>
      </c>
      <c r="D117" s="17">
        <f>C117/$C$130</f>
        <v>0.07692307692307693</v>
      </c>
      <c r="E117" s="18">
        <f>'[1]QUANTITATIVO DE CARGOS E FUN'!C55</f>
        <v>1</v>
      </c>
    </row>
    <row r="118" spans="1:5" ht="15.75">
      <c r="A118" s="15" t="str">
        <f t="shared" si="4"/>
        <v>Gerência Administrativa do Sassepe</v>
      </c>
      <c r="B118" s="16" t="str">
        <f t="shared" si="4"/>
        <v>FDA-1</v>
      </c>
      <c r="C118" s="45">
        <f>COUNTA(B118:B119)</f>
        <v>2</v>
      </c>
      <c r="D118" s="47">
        <f>C118/$C$130</f>
        <v>0.15384615384615385</v>
      </c>
      <c r="E118" s="49">
        <v>2</v>
      </c>
    </row>
    <row r="119" spans="1:5" ht="15.75">
      <c r="A119" s="15" t="str">
        <f t="shared" si="4"/>
        <v>Gerência de Engenharia e Manutenção do HSE</v>
      </c>
      <c r="B119" s="16" t="str">
        <f t="shared" si="4"/>
        <v>FDA-1</v>
      </c>
      <c r="C119" s="46"/>
      <c r="D119" s="48"/>
      <c r="E119" s="49"/>
    </row>
    <row r="120" spans="1:5" ht="15.75">
      <c r="A120" s="15" t="str">
        <f t="shared" si="4"/>
        <v>Assessoria da Presidência</v>
      </c>
      <c r="B120" s="16" t="str">
        <f t="shared" si="4"/>
        <v>FDA-2</v>
      </c>
      <c r="C120" s="16">
        <f>COUNTA(B120)</f>
        <v>1</v>
      </c>
      <c r="D120" s="17">
        <f>C120/$C$130</f>
        <v>0.07692307692307693</v>
      </c>
      <c r="E120" s="18">
        <f>'[1]QUANTITATIVO DE CARGOS E FUN'!C61</f>
        <v>1</v>
      </c>
    </row>
    <row r="121" spans="1:5" ht="15.75">
      <c r="A121" s="15" t="str">
        <f t="shared" si="4"/>
        <v>Gerência de Gestão Contábil e Financeira</v>
      </c>
      <c r="B121" s="16" t="str">
        <f t="shared" si="4"/>
        <v>FDA-3</v>
      </c>
      <c r="C121" s="45">
        <f>COUNTA(B121:B124)</f>
        <v>4</v>
      </c>
      <c r="D121" s="47">
        <f>$C$121/$C$130</f>
        <v>0.3076923076923077</v>
      </c>
      <c r="E121" s="49">
        <v>4</v>
      </c>
    </row>
    <row r="122" spans="1:5" ht="15.75">
      <c r="A122" s="15" t="str">
        <f t="shared" si="4"/>
        <v>Gerência de Gestão de Pessoas</v>
      </c>
      <c r="B122" s="16" t="str">
        <f t="shared" si="4"/>
        <v>FDA-3</v>
      </c>
      <c r="C122" s="55"/>
      <c r="D122" s="53"/>
      <c r="E122" s="49"/>
    </row>
    <row r="123" spans="1:5" ht="15.75">
      <c r="A123" s="15" t="str">
        <f t="shared" si="4"/>
        <v>Gerência Técnica de Enfermagem HSE</v>
      </c>
      <c r="B123" s="16" t="str">
        <f t="shared" si="4"/>
        <v>FDA-3</v>
      </c>
      <c r="C123" s="55"/>
      <c r="D123" s="53"/>
      <c r="E123" s="49"/>
    </row>
    <row r="124" spans="1:5" ht="15.75">
      <c r="A124" s="15" t="str">
        <f t="shared" si="4"/>
        <v>Gerência Técnica Médica do HSE</v>
      </c>
      <c r="B124" s="16" t="str">
        <f t="shared" si="4"/>
        <v>FDA-3</v>
      </c>
      <c r="C124" s="46"/>
      <c r="D124" s="48"/>
      <c r="E124" s="49"/>
    </row>
    <row r="125" spans="1:5" ht="15.75">
      <c r="A125" s="15" t="s">
        <v>82</v>
      </c>
      <c r="B125" s="16" t="str">
        <f>B60</f>
        <v>FDA-4</v>
      </c>
      <c r="C125" s="45">
        <v>5</v>
      </c>
      <c r="D125" s="47">
        <f>C125/$C$130</f>
        <v>0.38461538461538464</v>
      </c>
      <c r="E125" s="60">
        <v>5</v>
      </c>
    </row>
    <row r="126" spans="1:5" ht="15.75">
      <c r="A126" s="15" t="str">
        <f>A61</f>
        <v>Coordenadoria da Unidade de Auditoria</v>
      </c>
      <c r="B126" s="16" t="str">
        <f>B61</f>
        <v>FDA-4</v>
      </c>
      <c r="C126" s="58"/>
      <c r="D126" s="58"/>
      <c r="E126" s="58"/>
    </row>
    <row r="127" spans="1:5" ht="15.75">
      <c r="A127" s="15" t="str">
        <f>A62</f>
        <v>Coordenadoria da Unidade de Credenciamento</v>
      </c>
      <c r="B127" s="16" t="str">
        <f>B62</f>
        <v>FDA-4</v>
      </c>
      <c r="C127" s="58"/>
      <c r="D127" s="58"/>
      <c r="E127" s="58"/>
    </row>
    <row r="128" spans="1:5" ht="15.75">
      <c r="A128" s="15" t="str">
        <f>A63</f>
        <v>Coordenadoria da Unidade de OPME</v>
      </c>
      <c r="B128" s="16" t="str">
        <f>B63</f>
        <v>FDA-4</v>
      </c>
      <c r="C128" s="58"/>
      <c r="D128" s="58"/>
      <c r="E128" s="58"/>
    </row>
    <row r="129" spans="1:5" ht="15.75">
      <c r="A129" s="15" t="str">
        <f>A64</f>
        <v>Coordenadoria das Unidades do SASSEPE da Capital</v>
      </c>
      <c r="B129" s="16" t="str">
        <f>B64</f>
        <v>FDA-4</v>
      </c>
      <c r="C129" s="59"/>
      <c r="D129" s="59"/>
      <c r="E129" s="59"/>
    </row>
    <row r="130" spans="1:5" ht="15.75">
      <c r="A130" s="56" t="s">
        <v>83</v>
      </c>
      <c r="B130" s="57"/>
      <c r="C130" s="27">
        <f>SUM(C117:C129)</f>
        <v>13</v>
      </c>
      <c r="D130" s="28">
        <f>C130/C139</f>
        <v>0.06220095693779904</v>
      </c>
      <c r="E130" s="29">
        <f>SUM(E117:E129)</f>
        <v>13</v>
      </c>
    </row>
    <row r="131" spans="1:5" ht="15.75">
      <c r="A131" s="15" t="str">
        <f aca="true" t="shared" si="5" ref="A131:C133">A65</f>
        <v>Função Gratificada de Supervisão - 1</v>
      </c>
      <c r="B131" s="16" t="str">
        <f t="shared" si="5"/>
        <v>FGS-1</v>
      </c>
      <c r="C131" s="16">
        <f t="shared" si="5"/>
        <v>31</v>
      </c>
      <c r="D131" s="17">
        <f>C131/$C$134</f>
        <v>0.2152777777777778</v>
      </c>
      <c r="E131" s="22">
        <v>31</v>
      </c>
    </row>
    <row r="132" spans="1:5" ht="15.75">
      <c r="A132" s="15" t="str">
        <f t="shared" si="5"/>
        <v>Função Gratificada de Supervisão - 2</v>
      </c>
      <c r="B132" s="16" t="str">
        <f t="shared" si="5"/>
        <v>FGS-2</v>
      </c>
      <c r="C132" s="16">
        <f t="shared" si="5"/>
        <v>84</v>
      </c>
      <c r="D132" s="17">
        <f>C132/$C$134</f>
        <v>0.5833333333333334</v>
      </c>
      <c r="E132" s="22">
        <v>84</v>
      </c>
    </row>
    <row r="133" spans="1:5" ht="15.75">
      <c r="A133" s="15" t="str">
        <f t="shared" si="5"/>
        <v>Função Gratificada de Supervisão - 3</v>
      </c>
      <c r="B133" s="16" t="str">
        <f t="shared" si="5"/>
        <v>FGS-3</v>
      </c>
      <c r="C133" s="16">
        <f t="shared" si="5"/>
        <v>29</v>
      </c>
      <c r="D133" s="17">
        <f>C133/$C$134</f>
        <v>0.2013888888888889</v>
      </c>
      <c r="E133" s="22">
        <v>29</v>
      </c>
    </row>
    <row r="134" spans="1:5" ht="15.75">
      <c r="A134" s="56" t="s">
        <v>84</v>
      </c>
      <c r="B134" s="57"/>
      <c r="C134" s="27">
        <f>SUM(C131:C133)</f>
        <v>144</v>
      </c>
      <c r="D134" s="28">
        <f>C134/C139</f>
        <v>0.6889952153110048</v>
      </c>
      <c r="E134" s="29">
        <f>SUM(E131:E133)</f>
        <v>144</v>
      </c>
    </row>
    <row r="135" spans="1:5" ht="15.75">
      <c r="A135" s="15" t="str">
        <f>A68</f>
        <v>Função Gratificada de Apoio - 1</v>
      </c>
      <c r="B135" s="16" t="str">
        <f>B68</f>
        <v>FGA-1</v>
      </c>
      <c r="C135" s="16">
        <f>C68</f>
        <v>12</v>
      </c>
      <c r="D135" s="17">
        <f>C135/$C$138</f>
        <v>1</v>
      </c>
      <c r="E135" s="22">
        <v>12</v>
      </c>
    </row>
    <row r="136" spans="1:5" ht="15.75">
      <c r="A136" s="15" t="str">
        <f aca="true" t="shared" si="6" ref="A136:C137">A69</f>
        <v>Função Gratificada de Apoio - 2</v>
      </c>
      <c r="B136" s="16" t="str">
        <f t="shared" si="6"/>
        <v>FGA-2</v>
      </c>
      <c r="C136" s="16">
        <f t="shared" si="6"/>
        <v>0</v>
      </c>
      <c r="D136" s="17">
        <f>C136/$C$138</f>
        <v>0</v>
      </c>
      <c r="E136" s="22">
        <v>0</v>
      </c>
    </row>
    <row r="137" spans="1:5" ht="15.75">
      <c r="A137" s="15" t="str">
        <f>A70</f>
        <v>Função Gratificada de Apoio - 3</v>
      </c>
      <c r="B137" s="16" t="str">
        <f>B70</f>
        <v>FGA-3</v>
      </c>
      <c r="C137" s="16">
        <f t="shared" si="6"/>
        <v>0</v>
      </c>
      <c r="D137" s="17">
        <f>C137/$C$138</f>
        <v>0</v>
      </c>
      <c r="E137" s="22">
        <f>C137</f>
        <v>0</v>
      </c>
    </row>
    <row r="138" spans="1:5" ht="15.75">
      <c r="A138" s="56" t="s">
        <v>85</v>
      </c>
      <c r="B138" s="57"/>
      <c r="C138" s="27">
        <f>SUM(C135:C137)</f>
        <v>12</v>
      </c>
      <c r="D138" s="28">
        <f>C138/C139</f>
        <v>0.05741626794258373</v>
      </c>
      <c r="E138" s="29">
        <f>SUM(E135:E137)</f>
        <v>12</v>
      </c>
    </row>
    <row r="139" spans="1:5" ht="15.75">
      <c r="A139" s="61" t="s">
        <v>72</v>
      </c>
      <c r="B139" s="61"/>
      <c r="C139" s="27">
        <f>SUM(C116,C130,C134,C138)</f>
        <v>209</v>
      </c>
      <c r="D139" s="30">
        <f>SUM(D116,D130,D134,D138)</f>
        <v>1</v>
      </c>
      <c r="E139" s="31">
        <f>SUM(E116,E130,E134,E138)</f>
        <v>209</v>
      </c>
    </row>
  </sheetData>
  <sheetProtection/>
  <mergeCells count="42">
    <mergeCell ref="A130:B130"/>
    <mergeCell ref="A134:B134"/>
    <mergeCell ref="A138:B138"/>
    <mergeCell ref="A139:B139"/>
    <mergeCell ref="C121:C124"/>
    <mergeCell ref="D121:D124"/>
    <mergeCell ref="E121:E124"/>
    <mergeCell ref="C125:C129"/>
    <mergeCell ref="D125:D129"/>
    <mergeCell ref="E125:E129"/>
    <mergeCell ref="C110:C114"/>
    <mergeCell ref="D110:D114"/>
    <mergeCell ref="E110:E114"/>
    <mergeCell ref="A116:B116"/>
    <mergeCell ref="C118:C119"/>
    <mergeCell ref="D118:D119"/>
    <mergeCell ref="E118:E119"/>
    <mergeCell ref="C88:C94"/>
    <mergeCell ref="D88:D94"/>
    <mergeCell ref="E88:E94"/>
    <mergeCell ref="C95:C109"/>
    <mergeCell ref="D95:D109"/>
    <mergeCell ref="E95:E109"/>
    <mergeCell ref="C82:C83"/>
    <mergeCell ref="D82:D83"/>
    <mergeCell ref="E82:E83"/>
    <mergeCell ref="C84:C87"/>
    <mergeCell ref="D84:D87"/>
    <mergeCell ref="E84:E87"/>
    <mergeCell ref="C77:C78"/>
    <mergeCell ref="D77:D78"/>
    <mergeCell ref="E77:E78"/>
    <mergeCell ref="C79:C81"/>
    <mergeCell ref="D79:D81"/>
    <mergeCell ref="E79:E81"/>
    <mergeCell ref="A8:C8"/>
    <mergeCell ref="A9:C9"/>
    <mergeCell ref="D56:D59"/>
    <mergeCell ref="A71:B71"/>
    <mergeCell ref="A73:D73"/>
    <mergeCell ref="E73:E75"/>
    <mergeCell ref="C74:D74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5:F69"/>
  <sheetViews>
    <sheetView tabSelected="1" zoomScalePageLayoutView="0" workbookViewId="0" topLeftCell="A1">
      <selection activeCell="F80" sqref="F80"/>
    </sheetView>
  </sheetViews>
  <sheetFormatPr defaultColWidth="55.140625" defaultRowHeight="15"/>
  <cols>
    <col min="1" max="1" width="65.57421875" style="3" customWidth="1"/>
    <col min="2" max="2" width="38.28125" style="3" bestFit="1" customWidth="1"/>
    <col min="3" max="3" width="14.57421875" style="3" bestFit="1" customWidth="1"/>
    <col min="4" max="4" width="14.28125" style="3" bestFit="1" customWidth="1"/>
    <col min="5" max="5" width="8.7109375" style="3" bestFit="1" customWidth="1"/>
    <col min="6" max="6" width="3.28125" style="3" bestFit="1" customWidth="1"/>
    <col min="7" max="16384" width="55.140625" style="3" customWidth="1"/>
  </cols>
  <sheetData>
    <row r="1" ht="14.25"/>
    <row r="2" ht="14.25"/>
    <row r="3" ht="14.25"/>
    <row r="4" ht="14.25"/>
    <row r="5" spans="1:2" ht="15.75">
      <c r="A5" s="1" t="s">
        <v>0</v>
      </c>
      <c r="B5" s="2"/>
    </row>
    <row r="6" spans="1:2" ht="15.75">
      <c r="A6" s="1" t="s">
        <v>1</v>
      </c>
      <c r="B6" s="2"/>
    </row>
    <row r="7" ht="15">
      <c r="A7" s="10" t="s">
        <v>86</v>
      </c>
    </row>
    <row r="8" spans="1:3" ht="15.75" customHeight="1">
      <c r="A8" s="33" t="s">
        <v>2</v>
      </c>
      <c r="B8" s="34"/>
      <c r="C8" s="35"/>
    </row>
    <row r="9" spans="1:3" ht="15.75" customHeight="1">
      <c r="A9" s="36" t="s">
        <v>3</v>
      </c>
      <c r="B9" s="37"/>
      <c r="C9" s="37"/>
    </row>
    <row r="10" spans="1:3" ht="16.5" thickBot="1">
      <c r="A10" s="4"/>
      <c r="B10" s="5"/>
      <c r="C10" s="6"/>
    </row>
    <row r="11" spans="1:3" ht="16.5" thickBot="1">
      <c r="A11" s="23" t="s">
        <v>4</v>
      </c>
      <c r="B11" s="24" t="s">
        <v>5</v>
      </c>
      <c r="C11" s="24" t="s">
        <v>6</v>
      </c>
    </row>
    <row r="12" spans="1:3" ht="16.5" thickBot="1">
      <c r="A12" s="7" t="s">
        <v>7</v>
      </c>
      <c r="B12" s="8" t="s">
        <v>8</v>
      </c>
      <c r="C12" s="8">
        <v>1</v>
      </c>
    </row>
    <row r="13" spans="1:3" ht="32.25" thickBot="1">
      <c r="A13" s="7" t="s">
        <v>9</v>
      </c>
      <c r="B13" s="8" t="s">
        <v>10</v>
      </c>
      <c r="C13" s="8">
        <v>1</v>
      </c>
    </row>
    <row r="14" spans="1:3" ht="16.5" thickBot="1">
      <c r="A14" s="7" t="s">
        <v>11</v>
      </c>
      <c r="B14" s="8" t="s">
        <v>10</v>
      </c>
      <c r="C14" s="8">
        <v>1</v>
      </c>
    </row>
    <row r="15" spans="1:3" ht="16.5" thickBot="1">
      <c r="A15" s="7" t="s">
        <v>12</v>
      </c>
      <c r="B15" s="8" t="s">
        <v>13</v>
      </c>
      <c r="C15" s="8">
        <v>1</v>
      </c>
    </row>
    <row r="16" spans="1:4" ht="16.5" thickBot="1">
      <c r="A16" s="7" t="s">
        <v>14</v>
      </c>
      <c r="B16" s="8" t="s">
        <v>13</v>
      </c>
      <c r="C16" s="8">
        <v>1</v>
      </c>
      <c r="D16" s="9"/>
    </row>
    <row r="17" spans="1:4" ht="16.5" thickBot="1">
      <c r="A17" s="7" t="s">
        <v>15</v>
      </c>
      <c r="B17" s="8" t="s">
        <v>13</v>
      </c>
      <c r="C17" s="8">
        <v>1</v>
      </c>
      <c r="D17" s="9"/>
    </row>
    <row r="18" spans="1:4" ht="16.5" thickBot="1">
      <c r="A18" s="7" t="s">
        <v>16</v>
      </c>
      <c r="B18" s="8" t="s">
        <v>17</v>
      </c>
      <c r="C18" s="8">
        <v>1</v>
      </c>
      <c r="D18" s="9"/>
    </row>
    <row r="19" spans="1:3" ht="16.5" thickBot="1">
      <c r="A19" s="7" t="s">
        <v>18</v>
      </c>
      <c r="B19" s="8" t="s">
        <v>17</v>
      </c>
      <c r="C19" s="8">
        <v>1</v>
      </c>
    </row>
    <row r="20" spans="1:3" ht="16.5" thickBot="1">
      <c r="A20" s="7" t="s">
        <v>19</v>
      </c>
      <c r="B20" s="8" t="s">
        <v>20</v>
      </c>
      <c r="C20" s="8">
        <v>1</v>
      </c>
    </row>
    <row r="21" spans="1:3" ht="16.5" thickBot="1">
      <c r="A21" s="7" t="s">
        <v>21</v>
      </c>
      <c r="B21" s="8" t="s">
        <v>20</v>
      </c>
      <c r="C21" s="8">
        <v>1</v>
      </c>
    </row>
    <row r="22" spans="1:3" ht="16.5" thickBot="1">
      <c r="A22" s="7" t="s">
        <v>22</v>
      </c>
      <c r="B22" s="8" t="s">
        <v>20</v>
      </c>
      <c r="C22" s="8">
        <v>1</v>
      </c>
    </row>
    <row r="23" spans="1:3" ht="16.5" thickBot="1">
      <c r="A23" s="7" t="s">
        <v>23</v>
      </c>
      <c r="B23" s="8" t="s">
        <v>24</v>
      </c>
      <c r="C23" s="8">
        <v>1</v>
      </c>
    </row>
    <row r="24" spans="1:3" ht="16.5" thickBot="1">
      <c r="A24" s="7" t="s">
        <v>25</v>
      </c>
      <c r="B24" s="8" t="s">
        <v>26</v>
      </c>
      <c r="C24" s="8">
        <v>1</v>
      </c>
    </row>
    <row r="25" spans="1:3" ht="16.5" thickBot="1">
      <c r="A25" s="7" t="s">
        <v>25</v>
      </c>
      <c r="B25" s="8" t="s">
        <v>26</v>
      </c>
      <c r="C25" s="8">
        <v>1</v>
      </c>
    </row>
    <row r="26" spans="1:3" ht="16.5" thickBot="1">
      <c r="A26" s="7" t="s">
        <v>27</v>
      </c>
      <c r="B26" s="8" t="s">
        <v>26</v>
      </c>
      <c r="C26" s="8">
        <v>1</v>
      </c>
    </row>
    <row r="27" spans="1:3" ht="16.5" thickBot="1">
      <c r="A27" s="7" t="s">
        <v>28</v>
      </c>
      <c r="B27" s="8" t="s">
        <v>26</v>
      </c>
      <c r="C27" s="8">
        <v>1</v>
      </c>
    </row>
    <row r="28" spans="1:3" ht="16.5" thickBot="1">
      <c r="A28" s="7" t="s">
        <v>29</v>
      </c>
      <c r="B28" s="8" t="s">
        <v>26</v>
      </c>
      <c r="C28" s="8">
        <v>1</v>
      </c>
    </row>
    <row r="29" spans="1:3" ht="32.25" thickBot="1">
      <c r="A29" s="7" t="s">
        <v>30</v>
      </c>
      <c r="B29" s="8" t="s">
        <v>26</v>
      </c>
      <c r="C29" s="8">
        <v>1</v>
      </c>
    </row>
    <row r="30" spans="1:3" ht="16.5" thickBot="1">
      <c r="A30" s="7" t="s">
        <v>31</v>
      </c>
      <c r="B30" s="8" t="s">
        <v>26</v>
      </c>
      <c r="C30" s="8">
        <v>1</v>
      </c>
    </row>
    <row r="31" spans="1:3" ht="16.5" thickBot="1">
      <c r="A31" s="7" t="s">
        <v>32</v>
      </c>
      <c r="B31" s="8" t="s">
        <v>33</v>
      </c>
      <c r="C31" s="8">
        <v>1</v>
      </c>
    </row>
    <row r="32" spans="1:3" ht="16.5" thickBot="1">
      <c r="A32" s="7" t="s">
        <v>34</v>
      </c>
      <c r="B32" s="8" t="s">
        <v>33</v>
      </c>
      <c r="C32" s="8">
        <v>1</v>
      </c>
    </row>
    <row r="33" spans="1:3" ht="16.5" thickBot="1">
      <c r="A33" s="7" t="s">
        <v>35</v>
      </c>
      <c r="B33" s="8" t="s">
        <v>33</v>
      </c>
      <c r="C33" s="8">
        <v>1</v>
      </c>
    </row>
    <row r="34" spans="1:3" ht="16.5" thickBot="1">
      <c r="A34" s="7" t="s">
        <v>35</v>
      </c>
      <c r="B34" s="8" t="s">
        <v>33</v>
      </c>
      <c r="C34" s="8">
        <v>1</v>
      </c>
    </row>
    <row r="35" spans="1:4" ht="16.5" thickBot="1">
      <c r="A35" s="7" t="s">
        <v>36</v>
      </c>
      <c r="B35" s="8" t="s">
        <v>33</v>
      </c>
      <c r="C35" s="8">
        <v>1</v>
      </c>
      <c r="D35" s="10"/>
    </row>
    <row r="36" spans="1:3" ht="16.5" thickBot="1">
      <c r="A36" s="7" t="s">
        <v>36</v>
      </c>
      <c r="B36" s="8" t="s">
        <v>33</v>
      </c>
      <c r="C36" s="8">
        <v>1</v>
      </c>
    </row>
    <row r="37" spans="1:3" ht="16.5" thickBot="1">
      <c r="A37" s="7" t="s">
        <v>36</v>
      </c>
      <c r="B37" s="8" t="s">
        <v>33</v>
      </c>
      <c r="C37" s="8">
        <v>1</v>
      </c>
    </row>
    <row r="38" spans="1:3" ht="32.25" thickBot="1">
      <c r="A38" s="7" t="s">
        <v>37</v>
      </c>
      <c r="B38" s="8" t="s">
        <v>33</v>
      </c>
      <c r="C38" s="62">
        <v>0</v>
      </c>
    </row>
    <row r="39" spans="1:3" ht="16.5" thickBot="1">
      <c r="A39" s="7" t="s">
        <v>38</v>
      </c>
      <c r="B39" s="8" t="s">
        <v>33</v>
      </c>
      <c r="C39" s="62">
        <v>0</v>
      </c>
    </row>
    <row r="40" spans="1:3" ht="16.5" thickBot="1">
      <c r="A40" s="7" t="s">
        <v>38</v>
      </c>
      <c r="B40" s="8" t="s">
        <v>33</v>
      </c>
      <c r="C40" s="8">
        <v>1</v>
      </c>
    </row>
    <row r="41" spans="1:3" ht="16.5" thickBot="1">
      <c r="A41" s="7" t="s">
        <v>38</v>
      </c>
      <c r="B41" s="8" t="s">
        <v>33</v>
      </c>
      <c r="C41" s="8">
        <v>1</v>
      </c>
    </row>
    <row r="42" spans="1:3" ht="16.5" thickBot="1">
      <c r="A42" s="7" t="s">
        <v>38</v>
      </c>
      <c r="B42" s="8" t="s">
        <v>33</v>
      </c>
      <c r="C42" s="8">
        <v>1</v>
      </c>
    </row>
    <row r="43" spans="1:3" ht="16.5" thickBot="1">
      <c r="A43" s="7" t="s">
        <v>38</v>
      </c>
      <c r="B43" s="8" t="s">
        <v>33</v>
      </c>
      <c r="C43" s="8">
        <v>1</v>
      </c>
    </row>
    <row r="44" spans="1:3" ht="16.5" thickBot="1">
      <c r="A44" s="7" t="s">
        <v>39</v>
      </c>
      <c r="B44" s="8" t="s">
        <v>33</v>
      </c>
      <c r="C44" s="8">
        <v>1</v>
      </c>
    </row>
    <row r="45" spans="1:3" ht="16.5" thickBot="1">
      <c r="A45" s="7" t="s">
        <v>39</v>
      </c>
      <c r="B45" s="8" t="s">
        <v>33</v>
      </c>
      <c r="C45" s="8">
        <v>1</v>
      </c>
    </row>
    <row r="46" spans="1:3" ht="16.5" thickBot="1">
      <c r="A46" s="7" t="s">
        <v>40</v>
      </c>
      <c r="B46" s="8" t="s">
        <v>41</v>
      </c>
      <c r="C46" s="62">
        <v>0</v>
      </c>
    </row>
    <row r="47" spans="1:3" ht="16.5" thickBot="1">
      <c r="A47" s="7" t="s">
        <v>40</v>
      </c>
      <c r="B47" s="8" t="s">
        <v>41</v>
      </c>
      <c r="C47" s="8">
        <v>1</v>
      </c>
    </row>
    <row r="48" spans="1:3" ht="16.5" thickBot="1">
      <c r="A48" s="7" t="s">
        <v>40</v>
      </c>
      <c r="B48" s="8" t="s">
        <v>41</v>
      </c>
      <c r="C48" s="8">
        <v>1</v>
      </c>
    </row>
    <row r="49" spans="1:3" ht="16.5" thickBot="1">
      <c r="A49" s="7" t="s">
        <v>40</v>
      </c>
      <c r="B49" s="8" t="s">
        <v>41</v>
      </c>
      <c r="C49" s="8">
        <v>1</v>
      </c>
    </row>
    <row r="50" spans="1:3" ht="16.5" thickBot="1">
      <c r="A50" s="7" t="s">
        <v>40</v>
      </c>
      <c r="B50" s="8" t="s">
        <v>41</v>
      </c>
      <c r="C50" s="8">
        <v>1</v>
      </c>
    </row>
    <row r="51" spans="1:3" ht="16.5" thickBot="1">
      <c r="A51" s="7" t="s">
        <v>42</v>
      </c>
      <c r="B51" s="8" t="s">
        <v>43</v>
      </c>
      <c r="C51" s="8">
        <v>1</v>
      </c>
    </row>
    <row r="52" spans="1:3" ht="16.5" thickBot="1">
      <c r="A52" s="7" t="s">
        <v>44</v>
      </c>
      <c r="B52" s="8" t="s">
        <v>45</v>
      </c>
      <c r="C52" s="8">
        <v>1</v>
      </c>
    </row>
    <row r="53" spans="1:3" ht="16.5" thickBot="1">
      <c r="A53" s="7" t="s">
        <v>46</v>
      </c>
      <c r="B53" s="8" t="s">
        <v>47</v>
      </c>
      <c r="C53" s="8">
        <v>1</v>
      </c>
    </row>
    <row r="54" spans="1:3" ht="16.5" thickBot="1">
      <c r="A54" s="7" t="s">
        <v>48</v>
      </c>
      <c r="B54" s="8" t="s">
        <v>47</v>
      </c>
      <c r="C54" s="8">
        <v>1</v>
      </c>
    </row>
    <row r="55" spans="1:3" ht="16.5" thickBot="1">
      <c r="A55" s="7" t="s">
        <v>16</v>
      </c>
      <c r="B55" s="8" t="s">
        <v>49</v>
      </c>
      <c r="C55" s="8">
        <v>1</v>
      </c>
    </row>
    <row r="56" spans="1:4" ht="16.5" thickBot="1">
      <c r="A56" s="7" t="s">
        <v>50</v>
      </c>
      <c r="B56" s="8" t="s">
        <v>51</v>
      </c>
      <c r="C56" s="8">
        <v>1</v>
      </c>
      <c r="D56" s="38"/>
    </row>
    <row r="57" spans="1:4" ht="16.5" thickBot="1">
      <c r="A57" s="7" t="s">
        <v>52</v>
      </c>
      <c r="B57" s="8" t="s">
        <v>51</v>
      </c>
      <c r="C57" s="8">
        <v>1</v>
      </c>
      <c r="D57" s="38"/>
    </row>
    <row r="58" spans="1:4" ht="16.5" thickBot="1">
      <c r="A58" s="7" t="s">
        <v>53</v>
      </c>
      <c r="B58" s="8" t="s">
        <v>51</v>
      </c>
      <c r="C58" s="62">
        <v>0</v>
      </c>
      <c r="D58" s="38"/>
    </row>
    <row r="59" spans="1:4" ht="16.5" thickBot="1">
      <c r="A59" s="7" t="s">
        <v>54</v>
      </c>
      <c r="B59" s="8" t="s">
        <v>51</v>
      </c>
      <c r="C59" s="8">
        <v>1</v>
      </c>
      <c r="D59" s="38"/>
    </row>
    <row r="60" spans="1:4" ht="16.5" thickBot="1">
      <c r="A60" s="7" t="s">
        <v>31</v>
      </c>
      <c r="B60" s="8" t="s">
        <v>55</v>
      </c>
      <c r="C60" s="8">
        <v>1</v>
      </c>
      <c r="D60" s="11"/>
    </row>
    <row r="61" spans="1:3" ht="16.5" thickBot="1">
      <c r="A61" s="7" t="s">
        <v>56</v>
      </c>
      <c r="B61" s="8" t="s">
        <v>55</v>
      </c>
      <c r="C61" s="8">
        <v>1</v>
      </c>
    </row>
    <row r="62" spans="1:3" ht="16.5" thickBot="1">
      <c r="A62" s="7" t="s">
        <v>57</v>
      </c>
      <c r="B62" s="8" t="s">
        <v>55</v>
      </c>
      <c r="C62" s="8">
        <v>1</v>
      </c>
    </row>
    <row r="63" spans="1:3" ht="16.5" thickBot="1">
      <c r="A63" s="7" t="s">
        <v>58</v>
      </c>
      <c r="B63" s="8" t="s">
        <v>55</v>
      </c>
      <c r="C63" s="8">
        <v>1</v>
      </c>
    </row>
    <row r="64" spans="1:3" ht="16.5" thickBot="1">
      <c r="A64" s="7" t="s">
        <v>59</v>
      </c>
      <c r="B64" s="8" t="s">
        <v>55</v>
      </c>
      <c r="C64" s="8">
        <v>1</v>
      </c>
    </row>
    <row r="65" spans="1:6" ht="16.5" thickBot="1">
      <c r="A65" s="7" t="s">
        <v>60</v>
      </c>
      <c r="B65" s="8" t="s">
        <v>61</v>
      </c>
      <c r="C65" s="8">
        <v>29</v>
      </c>
      <c r="F65" s="12"/>
    </row>
    <row r="66" spans="1:3" ht="16.5" thickBot="1">
      <c r="A66" s="7" t="s">
        <v>62</v>
      </c>
      <c r="B66" s="8" t="s">
        <v>63</v>
      </c>
      <c r="C66" s="8">
        <v>75</v>
      </c>
    </row>
    <row r="67" spans="1:3" ht="16.5" thickBot="1">
      <c r="A67" s="7" t="s">
        <v>64</v>
      </c>
      <c r="B67" s="8" t="s">
        <v>65</v>
      </c>
      <c r="C67" s="8">
        <v>23</v>
      </c>
    </row>
    <row r="68" spans="1:3" ht="16.5" thickBot="1">
      <c r="A68" s="7" t="s">
        <v>66</v>
      </c>
      <c r="B68" s="8" t="s">
        <v>67</v>
      </c>
      <c r="C68" s="8">
        <v>10</v>
      </c>
    </row>
    <row r="69" spans="1:3" ht="15.75">
      <c r="A69" s="39" t="s">
        <v>72</v>
      </c>
      <c r="B69" s="40"/>
      <c r="C69" s="32">
        <f>SUM(C12:C68)</f>
        <v>186</v>
      </c>
    </row>
  </sheetData>
  <sheetProtection/>
  <mergeCells count="4">
    <mergeCell ref="A8:C8"/>
    <mergeCell ref="A9:C9"/>
    <mergeCell ref="D56:D59"/>
    <mergeCell ref="A69:B69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</dc:creator>
  <cp:keywords/>
  <dc:description/>
  <cp:lastModifiedBy>Viviane</cp:lastModifiedBy>
  <dcterms:created xsi:type="dcterms:W3CDTF">2019-09-17T11:02:12Z</dcterms:created>
  <dcterms:modified xsi:type="dcterms:W3CDTF">2020-09-08T14:24:41Z</dcterms:modified>
  <cp:category/>
  <cp:version/>
  <cp:contentType/>
  <cp:contentStatus/>
</cp:coreProperties>
</file>