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ATUALIZAÇÃO LAI 2022\AÇÕES E PROGRAMAS\"/>
    </mc:Choice>
  </mc:AlternateContent>
  <xr:revisionPtr revIDLastSave="0" documentId="13_ncr:1_{1611951D-61F7-4DC3-85EF-54BDBB49215E}" xr6:coauthVersionLast="36" xr6:coauthVersionMax="36" xr10:uidLastSave="{00000000-0000-0000-0000-000000000000}"/>
  <bookViews>
    <workbookView xWindow="0" yWindow="0" windowWidth="24000" windowHeight="10215" xr2:uid="{8A07B685-0361-42DB-B5E5-6888A91DC4E3}"/>
  </bookViews>
  <sheets>
    <sheet name="3º_Trimestre" sheetId="1" r:id="rId1"/>
  </sheets>
  <definedNames>
    <definedName name="_xlnm._FilterDatabase" localSheetId="0" hidden="1">'3º_Trimestre'!$A$1:$V$73</definedName>
    <definedName name="_xlnm.Print_Area" localSheetId="0">'3º_Trimestre'!$A$1:$V$34</definedName>
    <definedName name="_xlnm.Print_Titles" localSheetId="0">'3º_Trimestre'!$1:$11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1" i="1" l="1"/>
  <c r="U30" i="1"/>
  <c r="U29" i="1"/>
  <c r="U27" i="1"/>
  <c r="O26" i="1"/>
  <c r="O25" i="1"/>
  <c r="U15" i="1"/>
  <c r="U14" i="1"/>
  <c r="U13" i="1"/>
</calcChain>
</file>

<file path=xl/sharedStrings.xml><?xml version="1.0" encoding="utf-8"?>
<sst xmlns="http://schemas.openxmlformats.org/spreadsheetml/2006/main" count="419" uniqueCount="174">
  <si>
    <t>José Ubiraci Pereira - CPF 187.213.464-53</t>
  </si>
  <si>
    <t>Sérgio Marmitt Ribas - CPF 072.249.400-97</t>
  </si>
  <si>
    <t xml:space="preserve">Renato Xavier Thièbaut - CPF: 009.916.297-01 </t>
  </si>
  <si>
    <t>Danilo do Amaral Dias - CPF: 097.078.964-50</t>
  </si>
  <si>
    <t>UNIDADE ORÇAMENTÁRIA:</t>
  </si>
  <si>
    <t>Gabinete de Projetos Estratégicos</t>
  </si>
  <si>
    <t xml:space="preserve">Gerente de Projetos </t>
  </si>
  <si>
    <t xml:space="preserve">Gerente Geral de Projetos </t>
  </si>
  <si>
    <t>Chefe do Gabinete der Projetos Estratégicos</t>
  </si>
  <si>
    <t xml:space="preserve"> Gerente de Planejamento, Orçamento e Finanças</t>
  </si>
  <si>
    <t>EXERCÍCIO:</t>
  </si>
  <si>
    <t>2022</t>
  </si>
  <si>
    <t>Responsável pelo preenchimento</t>
  </si>
  <si>
    <t>Responsável pela Unidade</t>
  </si>
  <si>
    <t>Ordenador de Despesa</t>
  </si>
  <si>
    <t>PERÍODO REFERENCIAL:</t>
  </si>
  <si>
    <t>JUL A SET</t>
  </si>
  <si>
    <t>MODALIDADE /
Nº LICITAÇÃO</t>
  </si>
  <si>
    <t>IDENTIFICAÇÃO DA OBRA, SERVIÇO OU AQUISIÇÃO</t>
  </si>
  <si>
    <t>CONVÊNIO</t>
  </si>
  <si>
    <t>CONTRATADO</t>
  </si>
  <si>
    <t>CONTRATO</t>
  </si>
  <si>
    <t>ADITIVO</t>
  </si>
  <si>
    <t>REAJUSTE
(R$)</t>
  </si>
  <si>
    <t>EXECUÇÃO</t>
  </si>
  <si>
    <t>SITUAÇÃO</t>
  </si>
  <si>
    <t>Nº/Ano</t>
  </si>
  <si>
    <t>CONCEDENTE</t>
  </si>
  <si>
    <t>REPASSE
(R$)</t>
  </si>
  <si>
    <t>CONTRAPARTIDA (R$)</t>
  </si>
  <si>
    <t>CNPJ/CPF</t>
  </si>
  <si>
    <t>RAZÃO SOCIAL</t>
  </si>
  <si>
    <t>DATA INÍCIO</t>
  </si>
  <si>
    <t>PRAZO</t>
  </si>
  <si>
    <t>VALOR CONTRATADO (R$)</t>
  </si>
  <si>
    <t>DATA CONCLUSÃO / PARALISAÇÃO</t>
  </si>
  <si>
    <t>PRAZO ADITADO</t>
  </si>
  <si>
    <t>VALOR ADITADO ACUMULADO
(R$)</t>
  </si>
  <si>
    <t>NATUREZA DA DESPESA</t>
  </si>
  <si>
    <t>VALOR MEDIDO ACUMULADO
(R$)</t>
  </si>
  <si>
    <t>VALOR PAGO ACUMULADO NO PERÍODO
(R$)</t>
  </si>
  <si>
    <t>VALOR PAGO ACUMULADO NO EXERCÍCIO
(R$)</t>
  </si>
  <si>
    <t>VALOR PAGO ACUMULADO NA OBRA OU SERVIÇO
(R$)</t>
  </si>
  <si>
    <t>PREGÃO ELETRÔNICO Nº 01/2017</t>
  </si>
  <si>
    <t>Contratação de empresa de engenharia para execução da locação e escavação dos elementos de fundação, da drenagem de águas pluviais e dos serviços preliminares de construção da 1ª etapa do Hospital Geral Governador Eduardo Campos no município de Serra Talhada/PE, conforme Projeto Executivo e demais elementos técnicos anexos ao Termo de Referência.</t>
  </si>
  <si>
    <t>X</t>
  </si>
  <si>
    <t>02.724.778/0001-79</t>
  </si>
  <si>
    <t>UNITERRA - UNIAO TERRAPLENAGEM E CONSTRUCOES LTDA</t>
  </si>
  <si>
    <t>01/2018</t>
  </si>
  <si>
    <t>5 MESES</t>
  </si>
  <si>
    <t>90 DIAS</t>
  </si>
  <si>
    <t>4.4.00.00</t>
  </si>
  <si>
    <t>CONCLUÍDO</t>
  </si>
  <si>
    <t>CONCORRÊNCIA Nº 02/2018</t>
  </si>
  <si>
    <t xml:space="preserve">CONTRATAÇÃO DE EMPRESA DE ENGENHARIA PARA CONSTRUÇÃO DA 1ª ETAPA DO HOSPITAL GERAL GOVERNADOR EDUARDO CAMPOS, NO MUNICÍPIO DE SERRA TALHADA/PE, conforme Projeto Executivo e demais elementos técnicos estabelecidos neste Edital e em seus anexos. </t>
  </si>
  <si>
    <t>41.244.807/0001-57</t>
  </si>
  <si>
    <t>CONSTRUTORA CARAJÁS LTDA</t>
  </si>
  <si>
    <t>05/2018</t>
  </si>
  <si>
    <t>22 MESES</t>
  </si>
  <si>
    <t>EM ANDAMENTO</t>
  </si>
  <si>
    <t>PREGÃO ELETRÔNICO Nº 03/2018</t>
  </si>
  <si>
    <t>Contratação de empresa de engenharia para gerenciamento, supervisão e acompanhamento dos serviços de engenharia referentes a construção da 1ª etapa do Hospital Geral Governador Eduardo Campos em Serra Talhada/PE.</t>
  </si>
  <si>
    <t>02.043.343/0001-69</t>
  </si>
  <si>
    <t>PROJEÇÃO ENGENHARIA LTDA - ME</t>
  </si>
  <si>
    <t>02/2019</t>
  </si>
  <si>
    <t>17 MESES</t>
  </si>
  <si>
    <t>26 MESES</t>
  </si>
  <si>
    <t>PREGÃO ELETRÔNICO Nº 02/2018</t>
  </si>
  <si>
    <t>Contratação de empresa de engenharia para realização de estudos topográficos, levantamento cadastral e estudos geotécnicos; elaboração de projeto básico de arquitetura, engenharia (interferências, drenagem e sinalização) e complementares (paisagismo, fundações, estruturas, instalações hidrossanitárias, proteção contra incêndio, instalações elétricas, cabeamento estruturado, CFTV, sonorização e comunicação visual); elaboração de projeto executivo de arquitetura, engenharia e complementares; elaboração do plano de execução da obra, projeto legal, projeto do canteiro de obras, orçamento e especificações técnicas para construção do Centro Comunitário da Paz – COMPAZ, em Arcoverde/PE.</t>
  </si>
  <si>
    <t>14.495.815/0001-01</t>
  </si>
  <si>
    <t>CHICOUREL ARQUITETURA STUDIO DE PROJETOS LTDA</t>
  </si>
  <si>
    <t>03/2019</t>
  </si>
  <si>
    <t>05 MESES</t>
  </si>
  <si>
    <t>150 DIAS</t>
  </si>
  <si>
    <t>PREGÃO ELETRÔNICO Nº 01/2019</t>
  </si>
  <si>
    <t>Contratação de empresa de engenharia para realização de estudos topográficos, levantamento cadastral e estudos geotécnicos; elaboração de projeto básico de arquitetura, engenharia (interferências, drenagem e sinalização) e complementares (paisagismo, fundações, estruturas, instalações hidrossanitárias, proteção contra incêndio, instalações elétricas, cabeamento estruturado, CFTV, sonorização e comunicação visual); elaboração de projeto executivo de arquitetura, engenharia e complementares; elaboração do plano de execução da obra, projeto legal, projeto do canteiro de obras, orçamento e especificações técnicas para construção do Centro Comunitário da Paz – COMPAZ, em Petrolina/PE.</t>
  </si>
  <si>
    <t>26.429.236/0001-31</t>
  </si>
  <si>
    <t>DUM CONSULTORIA, PROJETOS E CONSTRUÇÃO LTDA</t>
  </si>
  <si>
    <t>08/2019</t>
  </si>
  <si>
    <t>12 MESES</t>
  </si>
  <si>
    <t>PREGÃO ELETRÔNICO Nº 03/2019</t>
  </si>
  <si>
    <t>Contratação de empresa de engenharia para elaboração dos projetos executivos de engenharia para pavimentação e drenagem, obras complementares e elaboração do plano de execução da obra, projeto legal, projeto do canteiro de obras, orçamento e especificações técnicas do sistema viário de entorno do Hospital Geral Governador Eduardo Campos em Serra Talhada/PE.</t>
  </si>
  <si>
    <t>02.662.464/0001-99</t>
  </si>
  <si>
    <t>LUCENA TOPOGRAFIA &amp; CONSTRUÇÃO LTDA</t>
  </si>
  <si>
    <t>06/2019</t>
  </si>
  <si>
    <t>04 MESES</t>
  </si>
  <si>
    <t>30 DIAS</t>
  </si>
  <si>
    <t>PREGÃO ELETRÔNICO Nº 05/2019</t>
  </si>
  <si>
    <t>Contratação de empresa de engenharia para realização de estudos topográficos, levantamento cadastral e estudos geotécnicos; elaboração de projeto básico de requalificação arquitetura, engenharia (interferências, drenagem e sinalização) e complementares (paisagismo, fundações, estruturas, instalações hidrossanitárias, proteção contra incêndio, instalações elétricas, cabeamento estruturado, CFTV, sonorização e comunicação visual); elaboração de projeto executivo de requalificação de arquitetura, engenharia e complementares; elaboração do plano de execução da obra, projeto legal, projeto do canteiro de obras, orçamento e especificações técnicas para construção do Centro Comunitário da Paz – COMPAZ, em Bonito/PE.</t>
  </si>
  <si>
    <t>x</t>
  </si>
  <si>
    <t>REVOGADO</t>
  </si>
  <si>
    <t>PREGÃO ELETRÔNICO Nº 06/2019</t>
  </si>
  <si>
    <t>ANULADO</t>
  </si>
  <si>
    <t>PREGÃO ELETRÔNICO Nº 07/2019</t>
  </si>
  <si>
    <t>Contratação de empresa especializada em engenharia para execução dos serviços de complementação e reparos na construção da Unidade Pernambucana de Atenção Especializada – UPAE Carpina-PE.</t>
  </si>
  <si>
    <t>12  meses</t>
  </si>
  <si>
    <t>CARTA CONVITE Nº 01/2019</t>
  </si>
  <si>
    <t xml:space="preserve">Contratação de empresa de engenharia para elaboração do complemento dos projetos executivos de engenharia da Interseção da BR-232 com o sistema viário de entorno do hospital Governador Eduardo Campos em Serra Talhada/PE. </t>
  </si>
  <si>
    <t>02/2020</t>
  </si>
  <si>
    <t>120 DIAS</t>
  </si>
  <si>
    <t>154.824,46</t>
  </si>
  <si>
    <t>240 DIAS</t>
  </si>
  <si>
    <t>PREGÃO ELETRÔNICO Nº 08/2019</t>
  </si>
  <si>
    <t>Contratação de empresa especializada em engenharia para execução dos serviços de complementação e reparos na construção da Unidade Pernambucana de Atenção Especializada – UPAE ESCADA-PE.</t>
  </si>
  <si>
    <t>PREGÃO ELETRÔNICO Nº 01/2020</t>
  </si>
  <si>
    <t>Contratação de empresa de engenharia para realização de estudos topográficos, levantamento cadastral e estudos geotécnicos; elaboração de projeto básico de requalificação de arquitetura, engenharia (interferências, drenagem e sinalização) e complementares (paisagismo, fundações, estruturas, instalações hidrossanitárias, proteção contra incêndio, instalações elétricas, cabeamento estruturado, CFTV, sonorização e comunicação visual); elaboração de projeto executivo de requalificação de arquitetura, engenharia e complementares; elaboração do plano de execução da obra, projeto legal, projeto do canteiro de obras, orçamento e especificações técnicas para construção do Centro Comunitário da Paz – COMPAZ, em Bonito/PE.</t>
  </si>
  <si>
    <t>SUSPENSO</t>
  </si>
  <si>
    <t>PREGÃO ELETRÔNICO Nº 02/2020</t>
  </si>
  <si>
    <t xml:space="preserve">Contratação de empresa de consultoria em engenharia para elaboração do orçamento do projeto executivo de arquitetura, engenharia e complementares para a Construção do Centro Comunitário da Paz - COMPAZ - ARCOVERDE/PE. </t>
  </si>
  <si>
    <t>PROJEÇÃO ENGENHARIA LTDA</t>
  </si>
  <si>
    <t>06/2021</t>
  </si>
  <si>
    <t>DISPENSA DE LICITAÇÃO EMERGENCIAL Nº 003/2020</t>
  </si>
  <si>
    <t>Contratação direta de empresa de engenharia, via dispensa de licitação emergencial, de serviços de reforma e melhorias nas instalações do Serviço de Verificação de Óbito – SVO RECIFE, conforme especificações técnicas constantes do Termo de Referência Simplificado, da proposta da Contratada e demais documentos constantes do processo.</t>
  </si>
  <si>
    <t>03.537.091/0001-97</t>
  </si>
  <si>
    <t>STAUROS ENGENHARIA LTDA</t>
  </si>
  <si>
    <t>06/2020</t>
  </si>
  <si>
    <t>105 DIAS</t>
  </si>
  <si>
    <t>DISPENSA DE LICITAÇÃO EMERGENCIAL Nº 010/2020</t>
  </si>
  <si>
    <t>Contratação direta de empresa de engenharia, via dispensa de licitação emergencial, de serviços de ampliação, reforma e melhorias nas instalações do Serviço de Verificação de Óbito – SVO CARUARU, conforme especificações técnicas constantes do Termo de Referência Simplificado, da proposta da Contratada e demais documentos constantes do processo.</t>
  </si>
  <si>
    <t>12.805.036/0001-21</t>
  </si>
  <si>
    <t>MULTCOM CONSTRUTORA EIRELI</t>
  </si>
  <si>
    <t>07/2020</t>
  </si>
  <si>
    <t>PREGÃO ELETRÔNICO Nº 01/2021 - GAPE/PE</t>
  </si>
  <si>
    <t>Contratação de empresa especializada em engenharia para execução dos serviços de complementação e reparos na construção da Unidade Pernambucana de Atenção Especializada – UPAE Escada-PE.</t>
  </si>
  <si>
    <t>10.978.682/0001-65</t>
  </si>
  <si>
    <t>PLINIO CAVALCANTI &amp; CIA LTDA</t>
  </si>
  <si>
    <t>03/2021</t>
  </si>
  <si>
    <t>4.4.90</t>
  </si>
  <si>
    <t>PREGÃO ELETRÔNICO Nº 02/2021 - GAPE/PE</t>
  </si>
  <si>
    <t>Contratação de empresa especializada em engenharia para execução dos serviços de complementação e reparos na construção da Unidade Pernambucana de Atenção Especializada – UPAE CARPINA-PE.</t>
  </si>
  <si>
    <t>07.738.830/0001-60</t>
  </si>
  <si>
    <t>CONFIG ENGENHARIA LTDA-ME</t>
  </si>
  <si>
    <t>05/2021</t>
  </si>
  <si>
    <t>08 MESES</t>
  </si>
  <si>
    <t>15 MESES</t>
  </si>
  <si>
    <t>PREGÃO ELETRÔNICO Nº 05/2021 - GAPE/PE</t>
  </si>
  <si>
    <t>Contratação de empresa de engenharia para gerenciamento, supervisão e acompanhamento dos serviços de complementos e reparos das unidades de UPAEs de CARPINA, ESCADA e PALMARES – PE</t>
  </si>
  <si>
    <t>10 MESES</t>
  </si>
  <si>
    <t xml:space="preserve"> 02/07/2022 </t>
  </si>
  <si>
    <t>2 MESES</t>
  </si>
  <si>
    <t>PREGÃO ELETRÔNICO Nº 04/2021 - GAPE/PE</t>
  </si>
  <si>
    <t>Contratação de empresa especializada em engenharia para execução dos serviços de reforma, complementação e reparos na construção da Unidade Pernambucana de Atenção Especializada – UPAE PALMARES-PE</t>
  </si>
  <si>
    <t>07.798.997/0001-16</t>
  </si>
  <si>
    <t>PONTUAL CONSTRUÇÕES LTDA</t>
  </si>
  <si>
    <t>10/2021</t>
  </si>
  <si>
    <t>3 MESES</t>
  </si>
  <si>
    <t>PREGÃO ELETRÔNICO Nº 06/2021 - GAPE/PE</t>
  </si>
  <si>
    <t>Contratação de empresa de engenharia para realização de estudos topográficos, levantamento cadastral e estudos geotécnicos; elaboração de projeto básico de requalificação de arquitetura, engenharia (interferências, drenagem e sinalização) e complementares (paisagismo, fundações, estruturas, instalações hidrossanitárias, proteção contra incêndio, instalações elétricas, cabeamento estruturado, CFTV, sonorização e comunicação visual); elaboração de projeto executivo de requalificação de arquitetura, engenharia e complementares; elaboração do plano de execução da obra, projeto legal, projeto do canteiro de obras, orçamento e especificações técnicas para construção do Centro Comunitário da Paz – COMPAZ, em Bonito/PE</t>
  </si>
  <si>
    <t>22.350.092/0001-72</t>
  </si>
  <si>
    <t>GM ENGENHARIA LTDA.-EPP</t>
  </si>
  <si>
    <t>13/2021</t>
  </si>
  <si>
    <t xml:space="preserve"> 01/12/2021 </t>
  </si>
  <si>
    <t>3 meses</t>
  </si>
  <si>
    <t xml:space="preserve"> 28/02/2022 </t>
  </si>
  <si>
    <t>165 dias</t>
  </si>
  <si>
    <t>4.4.90.51</t>
  </si>
  <si>
    <t>PREGÃO ELETRÔNICO Nº 01/2022</t>
  </si>
  <si>
    <t>Contratação de empresa especializada em engenharia para a execução das obras de implantação do Centro Comunitário da Paz - COMPAZ em Arcoverde/PE</t>
  </si>
  <si>
    <t>01.991.627/0001-14</t>
  </si>
  <si>
    <t>KAIZEN CONSTRUÇÕES E INCORPORAÇÕES LTDA</t>
  </si>
  <si>
    <t>05/2022</t>
  </si>
  <si>
    <t xml:space="preserve"> 11/05/2022</t>
  </si>
  <si>
    <t>14 meses</t>
  </si>
  <si>
    <t>PREGÃO ELETRÔNICO Nº 02/2022</t>
  </si>
  <si>
    <t>Contratação de empresa de engenharia para a execução da pavimentação, drenagem e obras complementares do sistema viário de entorno e do acesso a BR-232 do Hospital Governador Eduardo Campos em Serra Talhada/PE.</t>
  </si>
  <si>
    <t>PLÍNIO CAVALCANTI &amp; CIA LTDA</t>
  </si>
  <si>
    <t>06/2022</t>
  </si>
  <si>
    <t xml:space="preserve"> 24/05/2022</t>
  </si>
  <si>
    <t>PREGÃO ELETRÔNICO Nº 05/2022</t>
  </si>
  <si>
    <t>Contratação de empresa especializada em engenharia para a execução das obras de implantação do Centro Comunitário da Paz - COMPAZ em Petrolina/PE</t>
  </si>
  <si>
    <t>12.574.539/0001-33</t>
  </si>
  <si>
    <t>CONSTRUTORA VENÂNCIO LTDA</t>
  </si>
  <si>
    <t>08/2022</t>
  </si>
  <si>
    <t xml:space="preserve"> 14/07/2022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</si>
</sst>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mm/dd/yyyy"/>
    <numFmt numFmtId="165" formatCode="#,##0.00_ ;[Red]\-#,##0.00\ "/>
  </numFmts>
  <fonts count="13" x14ac:knownFonts="1">
    <font>
      <sz val="11"/>
      <color rgb="FF000000"/>
      <name val="Arial"/>
      <family val="2"/>
    </font>
    <font>
      <sz val="11"/>
      <color rgb="FF00000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  <font>
      <sz val="12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justify" vertical="justify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4" fontId="2" fillId="0" borderId="0" xfId="0" applyNumberFormat="1" applyFont="1" applyFill="1" applyAlignment="1" applyProtection="1">
      <alignment horizontal="right" vertical="center" wrapText="1"/>
      <protection locked="0"/>
    </xf>
    <xf numFmtId="0" fontId="2" fillId="0" borderId="0" xfId="0" applyFont="1" applyFill="1" applyAlignment="1" applyProtection="1">
      <alignment horizontal="left" vertical="center" wrapText="1" indent="1"/>
      <protection locked="0"/>
    </xf>
    <xf numFmtId="14" fontId="2" fillId="0" borderId="0" xfId="0" applyNumberFormat="1" applyFont="1" applyFill="1" applyAlignment="1" applyProtection="1">
      <alignment horizontal="center" vertical="center" wrapText="1"/>
      <protection locked="0"/>
    </xf>
    <xf numFmtId="43" fontId="2" fillId="0" borderId="0" xfId="1" applyFont="1" applyFill="1" applyAlignment="1" applyProtection="1">
      <alignment horizontal="right" vertical="center" wrapText="1"/>
      <protection locked="0"/>
    </xf>
    <xf numFmtId="164" fontId="2" fillId="0" borderId="0" xfId="0" applyNumberFormat="1" applyFont="1" applyFill="1" applyAlignment="1" applyProtection="1">
      <alignment horizontal="center" vertical="center" wrapText="1"/>
      <protection locked="0"/>
    </xf>
    <xf numFmtId="4" fontId="2" fillId="0" borderId="0" xfId="0" applyNumberFormat="1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14" fontId="4" fillId="0" borderId="0" xfId="0" applyNumberFormat="1" applyFont="1" applyAlignment="1" applyProtection="1">
      <alignment horizontal="center" vertical="center" wrapText="1"/>
      <protection locked="0"/>
    </xf>
    <xf numFmtId="43" fontId="4" fillId="0" borderId="0" xfId="1" applyFont="1" applyAlignment="1" applyProtection="1">
      <alignment horizontal="right" vertical="center" wrapText="1"/>
      <protection locked="0"/>
    </xf>
    <xf numFmtId="164" fontId="4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4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0" xfId="0" applyNumberFormat="1" applyFont="1" applyBorder="1" applyAlignment="1" applyProtection="1">
      <alignment horizontal="right" vertical="center" wrapText="1"/>
      <protection locked="0"/>
    </xf>
    <xf numFmtId="49" fontId="6" fillId="0" borderId="0" xfId="0" applyNumberFormat="1" applyFont="1" applyBorder="1" applyAlignment="1" applyProtection="1">
      <alignment vertical="center" wrapText="1"/>
      <protection locked="0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4" fontId="5" fillId="0" borderId="0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Alignment="1" applyProtection="1">
      <alignment horizontal="right" vertical="center"/>
    </xf>
    <xf numFmtId="49" fontId="8" fillId="0" borderId="0" xfId="0" applyNumberFormat="1" applyFont="1" applyFill="1" applyAlignment="1" applyProtection="1">
      <alignment horizontal="justify" vertical="center"/>
      <protection locked="0"/>
    </xf>
    <xf numFmtId="49" fontId="5" fillId="0" borderId="0" xfId="0" applyNumberFormat="1" applyFont="1" applyAlignment="1">
      <alignment horizontal="center" vertical="center" wrapText="1"/>
    </xf>
    <xf numFmtId="4" fontId="5" fillId="0" borderId="0" xfId="0" applyNumberFormat="1" applyFont="1" applyFill="1" applyAlignment="1">
      <alignment horizontal="left" vertical="center" wrapText="1"/>
    </xf>
    <xf numFmtId="4" fontId="5" fillId="0" borderId="0" xfId="0" applyNumberFormat="1" applyFont="1" applyAlignment="1">
      <alignment horizontal="left" vertical="center" wrapText="1"/>
    </xf>
    <xf numFmtId="49" fontId="6" fillId="0" borderId="0" xfId="0" applyNumberFormat="1" applyFont="1" applyAlignment="1">
      <alignment horizontal="center" vertical="center"/>
    </xf>
    <xf numFmtId="49" fontId="8" fillId="0" borderId="0" xfId="0" applyNumberFormat="1" applyFont="1" applyFill="1" applyAlignment="1" applyProtection="1">
      <alignment horizontal="justify" vertical="center"/>
    </xf>
    <xf numFmtId="49" fontId="7" fillId="0" borderId="0" xfId="0" applyNumberFormat="1" applyFont="1" applyFill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/>
    </xf>
    <xf numFmtId="49" fontId="8" fillId="0" borderId="0" xfId="0" applyNumberFormat="1" applyFont="1" applyFill="1" applyAlignment="1">
      <alignment horizontal="left" vertical="center" wrapText="1" indent="1"/>
    </xf>
    <xf numFmtId="0" fontId="8" fillId="0" borderId="0" xfId="0" applyFont="1" applyFill="1" applyAlignment="1">
      <alignment horizontal="center" vertical="center"/>
    </xf>
    <xf numFmtId="14" fontId="7" fillId="0" borderId="0" xfId="0" applyNumberFormat="1" applyFont="1" applyFill="1" applyAlignment="1">
      <alignment horizontal="center" vertical="center" wrapText="1"/>
    </xf>
    <xf numFmtId="43" fontId="7" fillId="0" borderId="0" xfId="1" applyFont="1" applyFill="1" applyAlignment="1">
      <alignment horizontal="left" vertical="center" wrapText="1"/>
    </xf>
    <xf numFmtId="164" fontId="8" fillId="0" borderId="0" xfId="0" applyNumberFormat="1" applyFont="1" applyFill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 wrapText="1"/>
    </xf>
    <xf numFmtId="4" fontId="8" fillId="0" borderId="0" xfId="0" applyNumberFormat="1" applyFont="1" applyFill="1" applyAlignment="1">
      <alignment horizontal="center" vertical="center" wrapText="1"/>
    </xf>
    <xf numFmtId="4" fontId="7" fillId="0" borderId="0" xfId="0" applyNumberFormat="1" applyFont="1" applyFill="1" applyAlignment="1">
      <alignment horizontal="left" vertical="center" wrapText="1"/>
    </xf>
    <xf numFmtId="49" fontId="8" fillId="0" borderId="0" xfId="0" applyNumberFormat="1" applyFont="1" applyFill="1" applyAlignment="1">
      <alignment horizontal="justify" vertical="justify" wrapText="1"/>
    </xf>
    <xf numFmtId="4" fontId="8" fillId="0" borderId="0" xfId="0" applyNumberFormat="1" applyFont="1" applyFill="1" applyAlignment="1">
      <alignment horizontal="right" vertical="center" wrapText="1"/>
    </xf>
    <xf numFmtId="14" fontId="8" fillId="0" borderId="0" xfId="0" applyNumberFormat="1" applyFont="1" applyFill="1" applyAlignment="1">
      <alignment horizontal="center" vertical="center" wrapText="1"/>
    </xf>
    <xf numFmtId="43" fontId="8" fillId="0" borderId="0" xfId="1" applyFont="1" applyFill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8" fillId="0" borderId="0" xfId="0" applyFont="1" applyFill="1"/>
    <xf numFmtId="49" fontId="7" fillId="0" borderId="2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 indent="1"/>
    </xf>
    <xf numFmtId="14" fontId="7" fillId="0" borderId="2" xfId="0" applyNumberFormat="1" applyFont="1" applyFill="1" applyBorder="1" applyAlignment="1">
      <alignment horizontal="center" vertical="center" wrapText="1"/>
    </xf>
    <xf numFmtId="43" fontId="7" fillId="0" borderId="2" xfId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horizontal="left" vertical="center" wrapText="1" indent="1"/>
      <protection locked="0"/>
    </xf>
    <xf numFmtId="0" fontId="8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4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 indent="1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14" fontId="8" fillId="0" borderId="3" xfId="0" applyNumberFormat="1" applyFont="1" applyFill="1" applyBorder="1" applyAlignment="1" applyProtection="1">
      <alignment vertical="center" wrapText="1"/>
      <protection locked="0"/>
    </xf>
    <xf numFmtId="43" fontId="8" fillId="0" borderId="3" xfId="1" applyFont="1" applyFill="1" applyBorder="1" applyAlignment="1" applyProtection="1">
      <alignment vertical="center" wrapText="1"/>
      <protection locked="0"/>
    </xf>
    <xf numFmtId="14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3" fontId="8" fillId="0" borderId="3" xfId="1" applyFont="1" applyFill="1" applyBorder="1" applyAlignment="1" applyProtection="1">
      <alignment horizontal="center" vertical="center" wrapText="1"/>
      <protection locked="0"/>
    </xf>
    <xf numFmtId="4" fontId="8" fillId="0" borderId="3" xfId="0" applyNumberFormat="1" applyFont="1" applyFill="1" applyBorder="1" applyAlignment="1" applyProtection="1">
      <alignment vertical="center" wrapText="1"/>
      <protection locked="0"/>
    </xf>
    <xf numFmtId="0" fontId="8" fillId="0" borderId="0" xfId="0" applyFont="1" applyFill="1" applyAlignment="1"/>
    <xf numFmtId="0" fontId="8" fillId="0" borderId="4" xfId="0" applyFont="1" applyFill="1" applyBorder="1" applyAlignment="1" applyProtection="1">
      <alignment horizontal="left" vertical="center" wrapText="1" indent="1"/>
      <protection locked="0"/>
    </xf>
    <xf numFmtId="0" fontId="8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4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>
      <alignment horizontal="left" vertical="center" wrapText="1" indent="1"/>
    </xf>
    <xf numFmtId="49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14" fontId="8" fillId="0" borderId="4" xfId="0" applyNumberFormat="1" applyFont="1" applyFill="1" applyBorder="1" applyAlignment="1" applyProtection="1">
      <alignment vertical="center" wrapText="1"/>
      <protection locked="0"/>
    </xf>
    <xf numFmtId="43" fontId="8" fillId="0" borderId="4" xfId="1" applyFont="1" applyFill="1" applyBorder="1" applyAlignment="1" applyProtection="1">
      <alignment vertical="center" wrapText="1"/>
      <protection locked="0"/>
    </xf>
    <xf numFmtId="43" fontId="8" fillId="0" borderId="4" xfId="1" applyFont="1" applyFill="1" applyBorder="1" applyAlignment="1" applyProtection="1">
      <alignment horizontal="center" vertical="center" wrapText="1"/>
      <protection locked="0"/>
    </xf>
    <xf numFmtId="4" fontId="8" fillId="0" borderId="4" xfId="0" applyNumberFormat="1" applyFont="1" applyFill="1" applyBorder="1" applyAlignment="1" applyProtection="1">
      <alignment vertical="center" wrapText="1"/>
      <protection locked="0"/>
    </xf>
    <xf numFmtId="4" fontId="8" fillId="0" borderId="0" xfId="0" applyNumberFormat="1" applyFont="1" applyFill="1" applyAlignment="1">
      <alignment vertical="center"/>
    </xf>
    <xf numFmtId="43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/>
    </xf>
    <xf numFmtId="0" fontId="8" fillId="0" borderId="4" xfId="0" applyFont="1" applyFill="1" applyBorder="1" applyAlignment="1" applyProtection="1">
      <alignment vertical="center" wrapText="1"/>
      <protection locked="0"/>
    </xf>
    <xf numFmtId="164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14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43" fontId="8" fillId="0" borderId="4" xfId="1" applyFont="1" applyFill="1" applyBorder="1" applyAlignment="1" applyProtection="1">
      <alignment horizontal="right" vertical="center" wrapText="1"/>
      <protection locked="0"/>
    </xf>
    <xf numFmtId="4" fontId="8" fillId="0" borderId="4" xfId="0" applyNumberFormat="1" applyFont="1" applyFill="1" applyBorder="1" applyAlignment="1" applyProtection="1">
      <alignment horizontal="left" vertical="center" wrapText="1" indent="1"/>
      <protection locked="0"/>
    </xf>
    <xf numFmtId="4" fontId="8" fillId="0" borderId="4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 indent="1"/>
    </xf>
    <xf numFmtId="0" fontId="10" fillId="0" borderId="4" xfId="0" applyFont="1" applyFill="1" applyBorder="1" applyAlignment="1" applyProtection="1">
      <alignment horizontal="left" vertical="center" wrapText="1" indent="1"/>
      <protection locked="0"/>
    </xf>
    <xf numFmtId="4" fontId="10" fillId="0" borderId="4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4" xfId="0" quotePrefix="1" applyFont="1" applyFill="1" applyBorder="1" applyAlignment="1" applyProtection="1">
      <alignment horizontal="center" vertical="center" wrapText="1"/>
      <protection locked="0"/>
    </xf>
    <xf numFmtId="4" fontId="9" fillId="0" borderId="4" xfId="0" applyNumberFormat="1" applyFont="1" applyFill="1" applyBorder="1" applyAlignment="1">
      <alignment vertical="center"/>
    </xf>
    <xf numFmtId="165" fontId="8" fillId="0" borderId="4" xfId="1" applyNumberFormat="1" applyFont="1" applyFill="1" applyBorder="1" applyAlignment="1" applyProtection="1">
      <alignment horizontal="center" vertical="center" wrapText="1"/>
      <protection locked="0"/>
    </xf>
    <xf numFmtId="49" fontId="8" fillId="0" borderId="4" xfId="0" quotePrefix="1" applyNumberFormat="1" applyFont="1" applyFill="1" applyBorder="1" applyAlignment="1" applyProtection="1">
      <alignment horizontal="center" vertical="center" wrapText="1"/>
      <protection locked="0"/>
    </xf>
    <xf numFmtId="4" fontId="11" fillId="0" borderId="0" xfId="0" applyNumberFormat="1" applyFont="1" applyFill="1" applyAlignment="1" applyProtection="1">
      <alignment horizontal="center" vertical="center" wrapText="1"/>
      <protection locked="0"/>
    </xf>
    <xf numFmtId="43" fontId="2" fillId="0" borderId="0" xfId="0" applyNumberFormat="1" applyFont="1" applyFill="1" applyAlignment="1" applyProtection="1">
      <alignment horizontal="center" vertical="center" wrapText="1"/>
      <protection locked="0"/>
    </xf>
    <xf numFmtId="4" fontId="2" fillId="0" borderId="0" xfId="1" applyNumberFormat="1" applyFont="1" applyFill="1" applyAlignment="1" applyProtection="1">
      <alignment horizontal="right" vertical="center" wrapText="1"/>
      <protection locked="0"/>
    </xf>
    <xf numFmtId="4" fontId="12" fillId="0" borderId="0" xfId="0" applyNumberFormat="1" applyFont="1" applyFill="1" applyAlignment="1" applyProtection="1">
      <alignment horizontal="center" vertical="center" wrapText="1"/>
      <protection locked="0"/>
    </xf>
    <xf numFmtId="4" fontId="12" fillId="0" borderId="0" xfId="0" applyNumberFormat="1" applyFont="1" applyFill="1" applyAlignment="1" applyProtection="1">
      <alignment horizontal="right" vertical="center" wrapText="1"/>
      <protection locked="0"/>
    </xf>
    <xf numFmtId="164" fontId="12" fillId="0" borderId="0" xfId="0" applyNumberFormat="1" applyFont="1" applyFill="1" applyAlignment="1" applyProtection="1">
      <alignment horizontal="center" vertical="center" wrapText="1"/>
      <protection locked="0"/>
    </xf>
    <xf numFmtId="0" fontId="12" fillId="0" borderId="0" xfId="0" applyFont="1" applyFill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4" fontId="5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" fontId="6" fillId="0" borderId="0" xfId="0" applyNumberFormat="1" applyFont="1" applyFill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" fontId="8" fillId="0" borderId="0" xfId="0" applyNumberFormat="1" applyFont="1" applyFill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721178</xdr:colOff>
      <xdr:row>0</xdr:row>
      <xdr:rowOff>95250</xdr:rowOff>
    </xdr:from>
    <xdr:to>
      <xdr:col>1</xdr:col>
      <xdr:colOff>449035</xdr:colOff>
      <xdr:row>4</xdr:row>
      <xdr:rowOff>177639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6DC1005-CE65-4BE4-AAE1-0A867FA38A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178" y="95250"/>
          <a:ext cx="2163536" cy="100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BD30-6481-4B3E-889C-5618BF070B35}">
  <sheetPr>
    <pageSetUpPr fitToPage="1"/>
  </sheetPr>
  <dimension ref="A1:IW72"/>
  <sheetViews>
    <sheetView showGridLines="0" tabSelected="1" zoomScale="70" zoomScaleNormal="70" workbookViewId="0">
      <selection activeCell="A2" sqref="A2"/>
    </sheetView>
  </sheetViews>
  <sheetFormatPr defaultRowHeight="14.25" x14ac:dyDescent="0.2"/>
  <cols>
    <col min="1" max="1" width="32" style="1" customWidth="1"/>
    <col min="2" max="2" width="83.75" style="2" customWidth="1"/>
    <col min="3" max="3" width="9.75" style="1" customWidth="1"/>
    <col min="4" max="4" width="15.125" style="3" customWidth="1"/>
    <col min="5" max="5" width="13.625" style="4" customWidth="1"/>
    <col min="6" max="6" width="12.5" style="4" customWidth="1"/>
    <col min="7" max="7" width="18.875" style="1" customWidth="1"/>
    <col min="8" max="8" width="27.375" style="5" customWidth="1"/>
    <col min="9" max="9" width="10.5" style="1" customWidth="1"/>
    <col min="10" max="10" width="12.125" style="6" customWidth="1"/>
    <col min="11" max="11" width="12.5" style="1" customWidth="1"/>
    <col min="12" max="12" width="18.25" style="7" customWidth="1"/>
    <col min="13" max="13" width="18" style="8" customWidth="1"/>
    <col min="14" max="14" width="11.625" style="1" customWidth="1"/>
    <col min="15" max="15" width="17.125" style="9" customWidth="1"/>
    <col min="16" max="16" width="14.125" style="9" customWidth="1"/>
    <col min="17" max="17" width="14.125" style="1" customWidth="1"/>
    <col min="18" max="18" width="15.75" style="4" customWidth="1"/>
    <col min="19" max="19" width="20.625" style="4" customWidth="1"/>
    <col min="20" max="20" width="22.125" style="4" customWidth="1"/>
    <col min="21" max="21" width="24.25" style="4" customWidth="1"/>
    <col min="22" max="22" width="18.375" style="1" customWidth="1"/>
    <col min="23" max="23" width="4.875" style="10" customWidth="1"/>
    <col min="24" max="24" width="16.875" style="10" customWidth="1"/>
    <col min="25" max="257" width="10.75" style="10" customWidth="1"/>
    <col min="258" max="1024" width="10.75" style="11" customWidth="1"/>
    <col min="1025" max="16384" width="9" style="11"/>
  </cols>
  <sheetData>
    <row r="1" spans="1:257" ht="18" customHeight="1" x14ac:dyDescent="0.2"/>
    <row r="2" spans="1:257" ht="19.5" customHeight="1" x14ac:dyDescent="0.2"/>
    <row r="3" spans="1:257" ht="20.25" customHeight="1" x14ac:dyDescent="0.2">
      <c r="C3" s="12"/>
      <c r="D3" s="13"/>
      <c r="E3" s="14"/>
      <c r="F3" s="14"/>
      <c r="G3" s="12"/>
      <c r="H3" s="12"/>
      <c r="I3" s="12"/>
      <c r="J3" s="15"/>
      <c r="K3" s="12"/>
      <c r="L3" s="16"/>
      <c r="M3" s="17"/>
      <c r="N3" s="12"/>
      <c r="O3" s="18"/>
      <c r="P3" s="19"/>
      <c r="Q3" s="20"/>
      <c r="R3" s="21"/>
      <c r="S3" s="22"/>
      <c r="T3" s="14"/>
      <c r="U3" s="14"/>
      <c r="V3" s="12"/>
    </row>
    <row r="4" spans="1:257" ht="15" x14ac:dyDescent="0.2">
      <c r="C4" s="105" t="s">
        <v>0</v>
      </c>
      <c r="D4" s="105"/>
      <c r="E4" s="105"/>
      <c r="F4" s="105"/>
      <c r="G4" s="12"/>
      <c r="H4" s="105" t="s">
        <v>1</v>
      </c>
      <c r="I4" s="105"/>
      <c r="J4" s="105"/>
      <c r="K4" s="105"/>
      <c r="L4" s="16"/>
      <c r="M4" s="17"/>
      <c r="N4" s="106" t="s">
        <v>2</v>
      </c>
      <c r="O4" s="106"/>
      <c r="P4" s="106"/>
      <c r="Q4" s="106"/>
      <c r="R4" s="23"/>
      <c r="S4" s="14"/>
      <c r="T4" s="105" t="s">
        <v>3</v>
      </c>
      <c r="U4" s="105"/>
      <c r="V4" s="105"/>
    </row>
    <row r="5" spans="1:257" ht="15.75" customHeight="1" x14ac:dyDescent="0.2">
      <c r="C5" s="24"/>
      <c r="D5" s="24"/>
      <c r="E5" s="24"/>
      <c r="F5" s="24"/>
      <c r="G5" s="12"/>
      <c r="H5" s="24"/>
      <c r="I5" s="24"/>
      <c r="J5" s="24"/>
      <c r="K5" s="24"/>
      <c r="L5" s="16"/>
      <c r="M5" s="17"/>
      <c r="N5" s="25"/>
      <c r="O5" s="25"/>
      <c r="P5" s="25"/>
      <c r="Q5" s="25"/>
      <c r="R5" s="23"/>
      <c r="S5" s="14"/>
      <c r="T5" s="24"/>
      <c r="U5" s="24"/>
      <c r="V5" s="24"/>
    </row>
    <row r="6" spans="1:257" ht="15" x14ac:dyDescent="0.2">
      <c r="A6" s="26" t="s">
        <v>4</v>
      </c>
      <c r="B6" s="27" t="s">
        <v>5</v>
      </c>
      <c r="C6" s="107" t="s">
        <v>6</v>
      </c>
      <c r="D6" s="107"/>
      <c r="E6" s="107"/>
      <c r="F6" s="107"/>
      <c r="G6" s="12"/>
      <c r="H6" s="107" t="s">
        <v>7</v>
      </c>
      <c r="I6" s="107"/>
      <c r="J6" s="107"/>
      <c r="K6" s="107"/>
      <c r="L6" s="16"/>
      <c r="M6" s="17"/>
      <c r="N6" s="107" t="s">
        <v>8</v>
      </c>
      <c r="O6" s="107"/>
      <c r="P6" s="107"/>
      <c r="Q6" s="107"/>
      <c r="R6" s="28"/>
      <c r="S6" s="14"/>
      <c r="T6" s="108" t="s">
        <v>9</v>
      </c>
      <c r="U6" s="108"/>
      <c r="V6" s="108"/>
    </row>
    <row r="7" spans="1:257" ht="15" x14ac:dyDescent="0.2">
      <c r="A7" s="26" t="s">
        <v>10</v>
      </c>
      <c r="B7" s="27" t="s">
        <v>11</v>
      </c>
      <c r="C7" s="111" t="s">
        <v>12</v>
      </c>
      <c r="D7" s="111"/>
      <c r="E7" s="111"/>
      <c r="F7" s="111"/>
      <c r="G7" s="12"/>
      <c r="H7" s="111" t="s">
        <v>12</v>
      </c>
      <c r="I7" s="111"/>
      <c r="J7" s="111"/>
      <c r="K7" s="111"/>
      <c r="L7" s="16"/>
      <c r="M7" s="17"/>
      <c r="N7" s="108" t="s">
        <v>13</v>
      </c>
      <c r="O7" s="108"/>
      <c r="P7" s="108"/>
      <c r="Q7" s="108"/>
      <c r="R7" s="29"/>
      <c r="S7" s="30"/>
      <c r="T7" s="30"/>
      <c r="U7" s="31" t="s">
        <v>14</v>
      </c>
      <c r="V7" s="28"/>
    </row>
    <row r="8" spans="1:257" ht="15" x14ac:dyDescent="0.2">
      <c r="A8" s="26" t="s">
        <v>15</v>
      </c>
      <c r="B8" s="32" t="s">
        <v>16</v>
      </c>
      <c r="C8" s="33"/>
      <c r="D8" s="34"/>
      <c r="E8" s="112"/>
      <c r="F8" s="112"/>
      <c r="G8" s="112"/>
      <c r="H8" s="35"/>
      <c r="I8" s="36"/>
      <c r="J8" s="37"/>
      <c r="K8" s="33"/>
      <c r="L8" s="38"/>
      <c r="M8" s="39"/>
      <c r="N8" s="40"/>
      <c r="O8" s="41"/>
      <c r="P8" s="33"/>
      <c r="Q8" s="33"/>
      <c r="R8" s="42"/>
      <c r="S8" s="42"/>
      <c r="T8" s="42"/>
      <c r="U8" s="42"/>
      <c r="V8" s="33"/>
    </row>
    <row r="9" spans="1:257" ht="7.5" customHeight="1" thickBot="1" x14ac:dyDescent="0.25">
      <c r="A9" s="40"/>
      <c r="B9" s="43"/>
      <c r="C9" s="40"/>
      <c r="D9" s="40"/>
      <c r="E9" s="44"/>
      <c r="F9" s="44"/>
      <c r="G9" s="40"/>
      <c r="H9" s="35"/>
      <c r="I9" s="40"/>
      <c r="J9" s="45"/>
      <c r="K9" s="40"/>
      <c r="L9" s="46"/>
      <c r="M9" s="39"/>
      <c r="N9" s="40"/>
      <c r="O9" s="41"/>
      <c r="P9" s="41"/>
      <c r="Q9" s="40"/>
      <c r="R9" s="41"/>
      <c r="S9" s="41"/>
      <c r="T9" s="41"/>
      <c r="U9" s="41"/>
      <c r="V9" s="40"/>
    </row>
    <row r="10" spans="1:257" s="48" customFormat="1" ht="17.25" customHeight="1" thickBot="1" x14ac:dyDescent="0.3">
      <c r="A10" s="109" t="s">
        <v>17</v>
      </c>
      <c r="B10" s="109" t="s">
        <v>18</v>
      </c>
      <c r="C10" s="109" t="s">
        <v>19</v>
      </c>
      <c r="D10" s="109"/>
      <c r="E10" s="109"/>
      <c r="F10" s="109"/>
      <c r="G10" s="109" t="s">
        <v>20</v>
      </c>
      <c r="H10" s="109"/>
      <c r="I10" s="109" t="s">
        <v>21</v>
      </c>
      <c r="J10" s="109"/>
      <c r="K10" s="109"/>
      <c r="L10" s="109"/>
      <c r="M10" s="109"/>
      <c r="N10" s="109" t="s">
        <v>22</v>
      </c>
      <c r="O10" s="109"/>
      <c r="P10" s="110" t="s">
        <v>23</v>
      </c>
      <c r="Q10" s="109" t="s">
        <v>24</v>
      </c>
      <c r="R10" s="109"/>
      <c r="S10" s="109"/>
      <c r="T10" s="109"/>
      <c r="U10" s="109"/>
      <c r="V10" s="109" t="s">
        <v>25</v>
      </c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47"/>
      <c r="GW10" s="47"/>
      <c r="GX10" s="47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  <c r="HY10" s="47"/>
      <c r="HZ10" s="47"/>
      <c r="IA10" s="47"/>
      <c r="IB10" s="47"/>
      <c r="IC10" s="47"/>
      <c r="ID10" s="47"/>
      <c r="IE10" s="47"/>
      <c r="IF10" s="47"/>
      <c r="IG10" s="47"/>
      <c r="IH10" s="47"/>
      <c r="II10" s="47"/>
      <c r="IJ10" s="47"/>
      <c r="IK10" s="47"/>
      <c r="IL10" s="47"/>
      <c r="IM10" s="47"/>
      <c r="IN10" s="47"/>
      <c r="IO10" s="47"/>
      <c r="IP10" s="47"/>
      <c r="IQ10" s="47"/>
      <c r="IR10" s="47"/>
      <c r="IS10" s="47"/>
      <c r="IT10" s="47"/>
      <c r="IU10" s="47"/>
      <c r="IV10" s="47"/>
      <c r="IW10" s="47"/>
    </row>
    <row r="11" spans="1:257" s="48" customFormat="1" ht="60.75" thickBot="1" x14ac:dyDescent="0.3">
      <c r="A11" s="109"/>
      <c r="B11" s="109"/>
      <c r="C11" s="49" t="s">
        <v>26</v>
      </c>
      <c r="D11" s="49" t="s">
        <v>27</v>
      </c>
      <c r="E11" s="50" t="s">
        <v>28</v>
      </c>
      <c r="F11" s="50" t="s">
        <v>29</v>
      </c>
      <c r="G11" s="49" t="s">
        <v>30</v>
      </c>
      <c r="H11" s="51" t="s">
        <v>31</v>
      </c>
      <c r="I11" s="49" t="s">
        <v>26</v>
      </c>
      <c r="J11" s="52" t="s">
        <v>32</v>
      </c>
      <c r="K11" s="49" t="s">
        <v>33</v>
      </c>
      <c r="L11" s="53" t="s">
        <v>34</v>
      </c>
      <c r="M11" s="54" t="s">
        <v>35</v>
      </c>
      <c r="N11" s="49" t="s">
        <v>36</v>
      </c>
      <c r="O11" s="50" t="s">
        <v>37</v>
      </c>
      <c r="P11" s="110"/>
      <c r="Q11" s="49" t="s">
        <v>38</v>
      </c>
      <c r="R11" s="49" t="s">
        <v>39</v>
      </c>
      <c r="S11" s="50" t="s">
        <v>40</v>
      </c>
      <c r="T11" s="50" t="s">
        <v>41</v>
      </c>
      <c r="U11" s="50" t="s">
        <v>42</v>
      </c>
      <c r="V11" s="109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47"/>
      <c r="FV11" s="47"/>
      <c r="FW11" s="47"/>
      <c r="FX11" s="47"/>
      <c r="FY11" s="47"/>
      <c r="FZ11" s="47"/>
      <c r="GA11" s="47"/>
      <c r="GB11" s="47"/>
      <c r="GC11" s="47"/>
      <c r="GD11" s="47"/>
      <c r="GE11" s="47"/>
      <c r="GF11" s="47"/>
      <c r="GG11" s="47"/>
      <c r="GH11" s="47"/>
      <c r="GI11" s="47"/>
      <c r="GJ11" s="47"/>
      <c r="GK11" s="47"/>
      <c r="GL11" s="47"/>
      <c r="GM11" s="47"/>
      <c r="GN11" s="47"/>
      <c r="GO11" s="47"/>
      <c r="GP11" s="47"/>
      <c r="GQ11" s="47"/>
      <c r="GR11" s="47"/>
      <c r="GS11" s="47"/>
      <c r="GT11" s="47"/>
      <c r="GU11" s="47"/>
      <c r="GV11" s="47"/>
      <c r="GW11" s="47"/>
      <c r="GX11" s="47"/>
      <c r="GY11" s="47"/>
      <c r="GZ11" s="47"/>
      <c r="HA11" s="47"/>
      <c r="HB11" s="47"/>
      <c r="HC11" s="47"/>
      <c r="HD11" s="47"/>
      <c r="HE11" s="47"/>
      <c r="HF11" s="47"/>
      <c r="HG11" s="47"/>
      <c r="HH11" s="47"/>
      <c r="HI11" s="47"/>
      <c r="HJ11" s="47"/>
      <c r="HK11" s="47"/>
      <c r="HL11" s="47"/>
      <c r="HM11" s="47"/>
      <c r="HN11" s="47"/>
      <c r="HO11" s="47"/>
      <c r="HP11" s="47"/>
      <c r="HQ11" s="47"/>
      <c r="HR11" s="47"/>
      <c r="HS11" s="47"/>
      <c r="HT11" s="47"/>
      <c r="HU11" s="47"/>
      <c r="HV11" s="47"/>
      <c r="HW11" s="47"/>
      <c r="HX11" s="47"/>
      <c r="HY11" s="47"/>
      <c r="HZ11" s="47"/>
      <c r="IA11" s="47"/>
      <c r="IB11" s="47"/>
      <c r="IC11" s="47"/>
      <c r="ID11" s="47"/>
      <c r="IE11" s="47"/>
      <c r="IF11" s="47"/>
      <c r="IG11" s="47"/>
      <c r="IH11" s="47"/>
      <c r="II11" s="47"/>
      <c r="IJ11" s="47"/>
      <c r="IK11" s="47"/>
      <c r="IL11" s="47"/>
      <c r="IM11" s="47"/>
      <c r="IN11" s="47"/>
      <c r="IO11" s="47"/>
      <c r="IP11" s="47"/>
      <c r="IQ11" s="47"/>
      <c r="IR11" s="47"/>
      <c r="IS11" s="47"/>
      <c r="IT11" s="47"/>
      <c r="IU11" s="47"/>
      <c r="IV11" s="47"/>
      <c r="IW11" s="47"/>
    </row>
    <row r="12" spans="1:257" s="67" customFormat="1" ht="60" x14ac:dyDescent="0.25">
      <c r="A12" s="55" t="s">
        <v>43</v>
      </c>
      <c r="B12" s="56" t="s">
        <v>44</v>
      </c>
      <c r="C12" s="57" t="s">
        <v>45</v>
      </c>
      <c r="D12" s="57" t="s">
        <v>45</v>
      </c>
      <c r="E12" s="58" t="s">
        <v>45</v>
      </c>
      <c r="F12" s="58" t="s">
        <v>45</v>
      </c>
      <c r="G12" s="59" t="s">
        <v>46</v>
      </c>
      <c r="H12" s="60" t="s">
        <v>47</v>
      </c>
      <c r="I12" s="61" t="s">
        <v>48</v>
      </c>
      <c r="J12" s="62">
        <v>43248</v>
      </c>
      <c r="K12" s="57" t="s">
        <v>49</v>
      </c>
      <c r="L12" s="63">
        <v>1025000</v>
      </c>
      <c r="M12" s="64" t="s">
        <v>45</v>
      </c>
      <c r="N12" s="57" t="s">
        <v>50</v>
      </c>
      <c r="O12" s="58" t="s">
        <v>45</v>
      </c>
      <c r="P12" s="58" t="s">
        <v>45</v>
      </c>
      <c r="Q12" s="65" t="s">
        <v>51</v>
      </c>
      <c r="R12" s="66">
        <v>993028.28</v>
      </c>
      <c r="S12" s="63">
        <v>0</v>
      </c>
      <c r="T12" s="63">
        <v>0</v>
      </c>
      <c r="U12" s="63">
        <v>993028.28</v>
      </c>
      <c r="V12" s="57" t="s">
        <v>52</v>
      </c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47"/>
      <c r="FE12" s="47"/>
      <c r="FF12" s="47"/>
      <c r="FG12" s="47"/>
      <c r="FH12" s="47"/>
      <c r="FI12" s="47"/>
      <c r="FJ12" s="47"/>
      <c r="FK12" s="47"/>
      <c r="FL12" s="47"/>
      <c r="FM12" s="47"/>
      <c r="FN12" s="47"/>
      <c r="FO12" s="47"/>
      <c r="FP12" s="47"/>
      <c r="FQ12" s="47"/>
      <c r="FR12" s="47"/>
      <c r="FS12" s="47"/>
      <c r="FT12" s="47"/>
      <c r="FU12" s="47"/>
      <c r="FV12" s="47"/>
      <c r="FW12" s="47"/>
      <c r="FX12" s="47"/>
      <c r="FY12" s="47"/>
      <c r="FZ12" s="47"/>
      <c r="GA12" s="47"/>
      <c r="GB12" s="47"/>
      <c r="GC12" s="47"/>
      <c r="GD12" s="47"/>
      <c r="GE12" s="47"/>
      <c r="GF12" s="47"/>
      <c r="GG12" s="47"/>
      <c r="GH12" s="47"/>
      <c r="GI12" s="47"/>
      <c r="GJ12" s="47"/>
      <c r="GK12" s="47"/>
      <c r="GL12" s="47"/>
      <c r="GM12" s="47"/>
      <c r="GN12" s="47"/>
      <c r="GO12" s="47"/>
      <c r="GP12" s="47"/>
      <c r="GQ12" s="47"/>
      <c r="GR12" s="47"/>
      <c r="GS12" s="47"/>
      <c r="GT12" s="47"/>
      <c r="GU12" s="47"/>
      <c r="GV12" s="47"/>
      <c r="GW12" s="47"/>
      <c r="GX12" s="47"/>
      <c r="GY12" s="47"/>
      <c r="GZ12" s="47"/>
      <c r="HA12" s="47"/>
      <c r="HB12" s="47"/>
      <c r="HC12" s="47"/>
      <c r="HD12" s="47"/>
      <c r="HE12" s="47"/>
      <c r="HF12" s="47"/>
      <c r="HG12" s="47"/>
      <c r="HH12" s="47"/>
      <c r="HI12" s="47"/>
      <c r="HJ12" s="47"/>
      <c r="HK12" s="47"/>
      <c r="HL12" s="47"/>
      <c r="HM12" s="47"/>
      <c r="HN12" s="47"/>
      <c r="HO12" s="47"/>
      <c r="HP12" s="47"/>
      <c r="HQ12" s="47"/>
      <c r="HR12" s="47"/>
      <c r="HS12" s="47"/>
      <c r="HT12" s="47"/>
      <c r="HU12" s="47"/>
      <c r="HV12" s="47"/>
      <c r="HW12" s="47"/>
      <c r="HX12" s="47"/>
      <c r="HY12" s="47"/>
      <c r="HZ12" s="47"/>
      <c r="IA12" s="47"/>
      <c r="IB12" s="47"/>
      <c r="IC12" s="47"/>
      <c r="ID12" s="47"/>
      <c r="IE12" s="47"/>
      <c r="IF12" s="47"/>
      <c r="IG12" s="47"/>
      <c r="IH12" s="47"/>
      <c r="II12" s="47"/>
      <c r="IJ12" s="47"/>
      <c r="IK12" s="47"/>
      <c r="IL12" s="47"/>
      <c r="IM12" s="47"/>
      <c r="IN12" s="47"/>
      <c r="IO12" s="47"/>
      <c r="IP12" s="47"/>
      <c r="IQ12" s="47"/>
      <c r="IR12" s="47"/>
      <c r="IS12" s="47"/>
      <c r="IT12" s="47"/>
      <c r="IU12" s="47"/>
      <c r="IV12" s="47"/>
      <c r="IW12" s="47"/>
    </row>
    <row r="13" spans="1:257" s="67" customFormat="1" ht="45" x14ac:dyDescent="0.25">
      <c r="A13" s="68" t="s">
        <v>53</v>
      </c>
      <c r="B13" s="69" t="s">
        <v>54</v>
      </c>
      <c r="C13" s="70" t="s">
        <v>45</v>
      </c>
      <c r="D13" s="70" t="s">
        <v>45</v>
      </c>
      <c r="E13" s="71" t="s">
        <v>45</v>
      </c>
      <c r="F13" s="71" t="s">
        <v>45</v>
      </c>
      <c r="G13" s="70" t="s">
        <v>55</v>
      </c>
      <c r="H13" s="72" t="s">
        <v>56</v>
      </c>
      <c r="I13" s="73" t="s">
        <v>57</v>
      </c>
      <c r="J13" s="74">
        <v>43343</v>
      </c>
      <c r="K13" s="70" t="s">
        <v>58</v>
      </c>
      <c r="L13" s="75">
        <v>40849755.009999998</v>
      </c>
      <c r="M13" s="71" t="s">
        <v>45</v>
      </c>
      <c r="N13" s="71">
        <v>34</v>
      </c>
      <c r="O13" s="71">
        <v>4718536.9000000004</v>
      </c>
      <c r="P13" s="71">
        <v>3478600.58</v>
      </c>
      <c r="Q13" s="76" t="s">
        <v>51</v>
      </c>
      <c r="R13" s="77">
        <v>43759899.280000001</v>
      </c>
      <c r="S13" s="75">
        <v>1585641.94</v>
      </c>
      <c r="T13" s="75">
        <v>2707197.07</v>
      </c>
      <c r="U13" s="75">
        <f>42053684.19+S13</f>
        <v>43639326.129999995</v>
      </c>
      <c r="V13" s="70" t="s">
        <v>59</v>
      </c>
      <c r="W13" s="78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47"/>
      <c r="FE13" s="47"/>
      <c r="FF13" s="47"/>
      <c r="FG13" s="47"/>
      <c r="FH13" s="47"/>
      <c r="FI13" s="47"/>
      <c r="FJ13" s="47"/>
      <c r="FK13" s="47"/>
      <c r="FL13" s="47"/>
      <c r="FM13" s="47"/>
      <c r="FN13" s="47"/>
      <c r="FO13" s="47"/>
      <c r="FP13" s="47"/>
      <c r="FQ13" s="47"/>
      <c r="FR13" s="47"/>
      <c r="FS13" s="47"/>
      <c r="FT13" s="47"/>
      <c r="FU13" s="47"/>
      <c r="FV13" s="47"/>
      <c r="FW13" s="47"/>
      <c r="FX13" s="47"/>
      <c r="FY13" s="47"/>
      <c r="FZ13" s="47"/>
      <c r="GA13" s="47"/>
      <c r="GB13" s="47"/>
      <c r="GC13" s="47"/>
      <c r="GD13" s="47"/>
      <c r="GE13" s="47"/>
      <c r="GF13" s="47"/>
      <c r="GG13" s="47"/>
      <c r="GH13" s="47"/>
      <c r="GI13" s="47"/>
      <c r="GJ13" s="47"/>
      <c r="GK13" s="47"/>
      <c r="GL13" s="47"/>
      <c r="GM13" s="47"/>
      <c r="GN13" s="47"/>
      <c r="GO13" s="47"/>
      <c r="GP13" s="47"/>
      <c r="GQ13" s="47"/>
      <c r="GR13" s="47"/>
      <c r="GS13" s="47"/>
      <c r="GT13" s="47"/>
      <c r="GU13" s="47"/>
      <c r="GV13" s="47"/>
      <c r="GW13" s="47"/>
      <c r="GX13" s="47"/>
      <c r="GY13" s="47"/>
      <c r="GZ13" s="47"/>
      <c r="HA13" s="47"/>
      <c r="HB13" s="47"/>
      <c r="HC13" s="47"/>
      <c r="HD13" s="47"/>
      <c r="HE13" s="47"/>
      <c r="HF13" s="47"/>
      <c r="HG13" s="47"/>
      <c r="HH13" s="47"/>
      <c r="HI13" s="47"/>
      <c r="HJ13" s="47"/>
      <c r="HK13" s="47"/>
      <c r="HL13" s="47"/>
      <c r="HM13" s="47"/>
      <c r="HN13" s="47"/>
      <c r="HO13" s="47"/>
      <c r="HP13" s="47"/>
      <c r="HQ13" s="47"/>
      <c r="HR13" s="47"/>
      <c r="HS13" s="47"/>
      <c r="HT13" s="47"/>
      <c r="HU13" s="47"/>
      <c r="HV13" s="47"/>
      <c r="HW13" s="47"/>
      <c r="HX13" s="47"/>
      <c r="HY13" s="47"/>
      <c r="HZ13" s="47"/>
      <c r="IA13" s="47"/>
      <c r="IB13" s="47"/>
      <c r="IC13" s="47"/>
      <c r="ID13" s="47"/>
      <c r="IE13" s="47"/>
      <c r="IF13" s="47"/>
      <c r="IG13" s="47"/>
      <c r="IH13" s="47"/>
      <c r="II13" s="47"/>
      <c r="IJ13" s="47"/>
      <c r="IK13" s="47"/>
      <c r="IL13" s="47"/>
      <c r="IM13" s="47"/>
      <c r="IN13" s="47"/>
      <c r="IO13" s="47"/>
      <c r="IP13" s="47"/>
      <c r="IQ13" s="47"/>
      <c r="IR13" s="47"/>
      <c r="IS13" s="47"/>
      <c r="IT13" s="47"/>
      <c r="IU13" s="47"/>
      <c r="IV13" s="47"/>
      <c r="IW13" s="47"/>
    </row>
    <row r="14" spans="1:257" s="67" customFormat="1" ht="45" x14ac:dyDescent="0.25">
      <c r="A14" s="68" t="s">
        <v>60</v>
      </c>
      <c r="B14" s="69" t="s">
        <v>61</v>
      </c>
      <c r="C14" s="70" t="s">
        <v>45</v>
      </c>
      <c r="D14" s="70" t="s">
        <v>45</v>
      </c>
      <c r="E14" s="71" t="s">
        <v>45</v>
      </c>
      <c r="F14" s="71" t="s">
        <v>45</v>
      </c>
      <c r="G14" s="70" t="s">
        <v>62</v>
      </c>
      <c r="H14" s="68" t="s">
        <v>63</v>
      </c>
      <c r="I14" s="73" t="s">
        <v>64</v>
      </c>
      <c r="J14" s="74">
        <v>43553</v>
      </c>
      <c r="K14" s="70" t="s">
        <v>65</v>
      </c>
      <c r="L14" s="75">
        <v>997028.97</v>
      </c>
      <c r="M14" s="71" t="s">
        <v>45</v>
      </c>
      <c r="N14" s="71" t="s">
        <v>66</v>
      </c>
      <c r="O14" s="71">
        <v>1288942.6399999999</v>
      </c>
      <c r="P14" s="71">
        <v>151804.51999999999</v>
      </c>
      <c r="Q14" s="76" t="s">
        <v>51</v>
      </c>
      <c r="R14" s="77">
        <v>2183443.36</v>
      </c>
      <c r="S14" s="75">
        <v>139347.26</v>
      </c>
      <c r="T14" s="75">
        <v>327162.71999999997</v>
      </c>
      <c r="U14" s="75">
        <f>2044397.08+S14</f>
        <v>2183744.34</v>
      </c>
      <c r="V14" s="70" t="s">
        <v>59</v>
      </c>
      <c r="W14" s="47"/>
      <c r="X14" s="79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47"/>
      <c r="FE14" s="47"/>
      <c r="FF14" s="47"/>
      <c r="FG14" s="47"/>
      <c r="FH14" s="47"/>
      <c r="FI14" s="47"/>
      <c r="FJ14" s="47"/>
      <c r="FK14" s="47"/>
      <c r="FL14" s="47"/>
      <c r="FM14" s="47"/>
      <c r="FN14" s="47"/>
      <c r="FO14" s="47"/>
      <c r="FP14" s="47"/>
      <c r="FQ14" s="47"/>
      <c r="FR14" s="47"/>
      <c r="FS14" s="47"/>
      <c r="FT14" s="47"/>
      <c r="FU14" s="47"/>
      <c r="FV14" s="47"/>
      <c r="FW14" s="47"/>
      <c r="FX14" s="47"/>
      <c r="FY14" s="47"/>
      <c r="FZ14" s="47"/>
      <c r="GA14" s="47"/>
      <c r="GB14" s="47"/>
      <c r="GC14" s="47"/>
      <c r="GD14" s="47"/>
      <c r="GE14" s="47"/>
      <c r="GF14" s="47"/>
      <c r="GG14" s="47"/>
      <c r="GH14" s="47"/>
      <c r="GI14" s="47"/>
      <c r="GJ14" s="47"/>
      <c r="GK14" s="47"/>
      <c r="GL14" s="47"/>
      <c r="GM14" s="47"/>
      <c r="GN14" s="47"/>
      <c r="GO14" s="47"/>
      <c r="GP14" s="47"/>
      <c r="GQ14" s="47"/>
      <c r="GR14" s="47"/>
      <c r="GS14" s="47"/>
      <c r="GT14" s="47"/>
      <c r="GU14" s="47"/>
      <c r="GV14" s="47"/>
      <c r="GW14" s="47"/>
      <c r="GX14" s="47"/>
      <c r="GY14" s="47"/>
      <c r="GZ14" s="47"/>
      <c r="HA14" s="47"/>
      <c r="HB14" s="47"/>
      <c r="HC14" s="47"/>
      <c r="HD14" s="47"/>
      <c r="HE14" s="47"/>
      <c r="HF14" s="47"/>
      <c r="HG14" s="47"/>
      <c r="HH14" s="47"/>
      <c r="HI14" s="47"/>
      <c r="HJ14" s="47"/>
      <c r="HK14" s="47"/>
      <c r="HL14" s="47"/>
      <c r="HM14" s="47"/>
      <c r="HN14" s="47"/>
      <c r="HO14" s="47"/>
      <c r="HP14" s="47"/>
      <c r="HQ14" s="47"/>
      <c r="HR14" s="47"/>
      <c r="HS14" s="47"/>
      <c r="HT14" s="47"/>
      <c r="HU14" s="47"/>
      <c r="HV14" s="47"/>
      <c r="HW14" s="47"/>
      <c r="HX14" s="47"/>
      <c r="HY14" s="47"/>
      <c r="HZ14" s="47"/>
      <c r="IA14" s="47"/>
      <c r="IB14" s="47"/>
      <c r="IC14" s="47"/>
      <c r="ID14" s="47"/>
      <c r="IE14" s="47"/>
      <c r="IF14" s="47"/>
      <c r="IG14" s="47"/>
      <c r="IH14" s="47"/>
      <c r="II14" s="47"/>
      <c r="IJ14" s="47"/>
      <c r="IK14" s="47"/>
      <c r="IL14" s="47"/>
      <c r="IM14" s="47"/>
      <c r="IN14" s="47"/>
      <c r="IO14" s="47"/>
      <c r="IP14" s="47"/>
      <c r="IQ14" s="47"/>
      <c r="IR14" s="47"/>
      <c r="IS14" s="47"/>
      <c r="IT14" s="47"/>
      <c r="IU14" s="47"/>
      <c r="IV14" s="47"/>
      <c r="IW14" s="47"/>
    </row>
    <row r="15" spans="1:257" s="67" customFormat="1" ht="120" x14ac:dyDescent="0.25">
      <c r="A15" s="68" t="s">
        <v>67</v>
      </c>
      <c r="B15" s="69" t="s">
        <v>68</v>
      </c>
      <c r="C15" s="70" t="s">
        <v>45</v>
      </c>
      <c r="D15" s="70" t="s">
        <v>45</v>
      </c>
      <c r="E15" s="71" t="s">
        <v>45</v>
      </c>
      <c r="F15" s="71" t="s">
        <v>45</v>
      </c>
      <c r="G15" s="70" t="s">
        <v>69</v>
      </c>
      <c r="H15" s="68" t="s">
        <v>70</v>
      </c>
      <c r="I15" s="73" t="s">
        <v>71</v>
      </c>
      <c r="J15" s="74">
        <v>43556</v>
      </c>
      <c r="K15" s="70" t="s">
        <v>72</v>
      </c>
      <c r="L15" s="75">
        <v>125000</v>
      </c>
      <c r="M15" s="71" t="s">
        <v>45</v>
      </c>
      <c r="N15" s="71" t="s">
        <v>73</v>
      </c>
      <c r="O15" s="71" t="s">
        <v>45</v>
      </c>
      <c r="P15" s="71" t="s">
        <v>45</v>
      </c>
      <c r="Q15" s="76" t="s">
        <v>51</v>
      </c>
      <c r="R15" s="77">
        <v>106388.95</v>
      </c>
      <c r="S15" s="75">
        <v>30953.69</v>
      </c>
      <c r="T15" s="75">
        <v>30953.69</v>
      </c>
      <c r="U15" s="75">
        <f>106388.95+S15</f>
        <v>137342.63999999998</v>
      </c>
      <c r="V15" s="70" t="s">
        <v>52</v>
      </c>
      <c r="W15" s="47"/>
      <c r="X15" s="79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47"/>
      <c r="FE15" s="47"/>
      <c r="FF15" s="47"/>
      <c r="FG15" s="47"/>
      <c r="FH15" s="47"/>
      <c r="FI15" s="47"/>
      <c r="FJ15" s="47"/>
      <c r="FK15" s="47"/>
      <c r="FL15" s="47"/>
      <c r="FM15" s="47"/>
      <c r="FN15" s="47"/>
      <c r="FO15" s="47"/>
      <c r="FP15" s="47"/>
      <c r="FQ15" s="47"/>
      <c r="FR15" s="47"/>
      <c r="FS15" s="47"/>
      <c r="FT15" s="47"/>
      <c r="FU15" s="47"/>
      <c r="FV15" s="47"/>
      <c r="FW15" s="47"/>
      <c r="FX15" s="47"/>
      <c r="FY15" s="47"/>
      <c r="FZ15" s="47"/>
      <c r="GA15" s="47"/>
      <c r="GB15" s="47"/>
      <c r="GC15" s="47"/>
      <c r="GD15" s="47"/>
      <c r="GE15" s="47"/>
      <c r="GF15" s="47"/>
      <c r="GG15" s="47"/>
      <c r="GH15" s="47"/>
      <c r="GI15" s="47"/>
      <c r="GJ15" s="47"/>
      <c r="GK15" s="47"/>
      <c r="GL15" s="47"/>
      <c r="GM15" s="47"/>
      <c r="GN15" s="47"/>
      <c r="GO15" s="47"/>
      <c r="GP15" s="47"/>
      <c r="GQ15" s="47"/>
      <c r="GR15" s="47"/>
      <c r="GS15" s="47"/>
      <c r="GT15" s="47"/>
      <c r="GU15" s="47"/>
      <c r="GV15" s="47"/>
      <c r="GW15" s="47"/>
      <c r="GX15" s="47"/>
      <c r="GY15" s="47"/>
      <c r="GZ15" s="47"/>
      <c r="HA15" s="47"/>
      <c r="HB15" s="47"/>
      <c r="HC15" s="47"/>
      <c r="HD15" s="47"/>
      <c r="HE15" s="47"/>
      <c r="HF15" s="47"/>
      <c r="HG15" s="47"/>
      <c r="HH15" s="47"/>
      <c r="HI15" s="47"/>
      <c r="HJ15" s="47"/>
      <c r="HK15" s="47"/>
      <c r="HL15" s="47"/>
      <c r="HM15" s="47"/>
      <c r="HN15" s="47"/>
      <c r="HO15" s="47"/>
      <c r="HP15" s="47"/>
      <c r="HQ15" s="47"/>
      <c r="HR15" s="47"/>
      <c r="HS15" s="47"/>
      <c r="HT15" s="47"/>
      <c r="HU15" s="47"/>
      <c r="HV15" s="47"/>
      <c r="HW15" s="47"/>
      <c r="HX15" s="47"/>
      <c r="HY15" s="47"/>
      <c r="HZ15" s="47"/>
      <c r="IA15" s="47"/>
      <c r="IB15" s="47"/>
      <c r="IC15" s="47"/>
      <c r="ID15" s="47"/>
      <c r="IE15" s="47"/>
      <c r="IF15" s="47"/>
      <c r="IG15" s="47"/>
      <c r="IH15" s="47"/>
      <c r="II15" s="47"/>
      <c r="IJ15" s="47"/>
      <c r="IK15" s="47"/>
      <c r="IL15" s="47"/>
      <c r="IM15" s="47"/>
      <c r="IN15" s="47"/>
      <c r="IO15" s="47"/>
      <c r="IP15" s="47"/>
      <c r="IQ15" s="47"/>
      <c r="IR15" s="47"/>
      <c r="IS15" s="47"/>
      <c r="IT15" s="47"/>
      <c r="IU15" s="47"/>
      <c r="IV15" s="47"/>
      <c r="IW15" s="47"/>
    </row>
    <row r="16" spans="1:257" s="67" customFormat="1" ht="120" x14ac:dyDescent="0.25">
      <c r="A16" s="68" t="s">
        <v>74</v>
      </c>
      <c r="B16" s="69" t="s">
        <v>75</v>
      </c>
      <c r="C16" s="70" t="s">
        <v>45</v>
      </c>
      <c r="D16" s="70" t="s">
        <v>45</v>
      </c>
      <c r="E16" s="71" t="s">
        <v>45</v>
      </c>
      <c r="F16" s="71" t="s">
        <v>45</v>
      </c>
      <c r="G16" s="70" t="s">
        <v>76</v>
      </c>
      <c r="H16" s="68" t="s">
        <v>77</v>
      </c>
      <c r="I16" s="73" t="s">
        <v>78</v>
      </c>
      <c r="J16" s="74">
        <v>43704</v>
      </c>
      <c r="K16" s="70" t="s">
        <v>72</v>
      </c>
      <c r="L16" s="75">
        <v>88950</v>
      </c>
      <c r="M16" s="71" t="s">
        <v>45</v>
      </c>
      <c r="N16" s="70" t="s">
        <v>79</v>
      </c>
      <c r="O16" s="71" t="s">
        <v>45</v>
      </c>
      <c r="P16" s="71" t="s">
        <v>45</v>
      </c>
      <c r="Q16" s="76" t="s">
        <v>51</v>
      </c>
      <c r="R16" s="77">
        <v>72186.070000000007</v>
      </c>
      <c r="S16" s="75">
        <v>0</v>
      </c>
      <c r="T16" s="75">
        <v>0</v>
      </c>
      <c r="U16" s="75">
        <v>72186.070000000007</v>
      </c>
      <c r="V16" s="70" t="s">
        <v>52</v>
      </c>
      <c r="W16" s="47"/>
      <c r="X16" s="47"/>
      <c r="Y16" s="47"/>
      <c r="Z16" s="80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/>
      <c r="FC16" s="47"/>
      <c r="FD16" s="47"/>
      <c r="FE16" s="47"/>
      <c r="FF16" s="47"/>
      <c r="FG16" s="47"/>
      <c r="FH16" s="47"/>
      <c r="FI16" s="47"/>
      <c r="FJ16" s="47"/>
      <c r="FK16" s="47"/>
      <c r="FL16" s="47"/>
      <c r="FM16" s="47"/>
      <c r="FN16" s="47"/>
      <c r="FO16" s="47"/>
      <c r="FP16" s="47"/>
      <c r="FQ16" s="47"/>
      <c r="FR16" s="47"/>
      <c r="FS16" s="47"/>
      <c r="FT16" s="47"/>
      <c r="FU16" s="47"/>
      <c r="FV16" s="47"/>
      <c r="FW16" s="47"/>
      <c r="FX16" s="47"/>
      <c r="FY16" s="47"/>
      <c r="FZ16" s="47"/>
      <c r="GA16" s="47"/>
      <c r="GB16" s="47"/>
      <c r="GC16" s="47"/>
      <c r="GD16" s="47"/>
      <c r="GE16" s="47"/>
      <c r="GF16" s="47"/>
      <c r="GG16" s="47"/>
      <c r="GH16" s="47"/>
      <c r="GI16" s="47"/>
      <c r="GJ16" s="47"/>
      <c r="GK16" s="47"/>
      <c r="GL16" s="47"/>
      <c r="GM16" s="47"/>
      <c r="GN16" s="47"/>
      <c r="GO16" s="47"/>
      <c r="GP16" s="47"/>
      <c r="GQ16" s="47"/>
      <c r="GR16" s="47"/>
      <c r="GS16" s="47"/>
      <c r="GT16" s="47"/>
      <c r="GU16" s="47"/>
      <c r="GV16" s="47"/>
      <c r="GW16" s="47"/>
      <c r="GX16" s="47"/>
      <c r="GY16" s="47"/>
      <c r="GZ16" s="47"/>
      <c r="HA16" s="47"/>
      <c r="HB16" s="47"/>
      <c r="HC16" s="47"/>
      <c r="HD16" s="47"/>
      <c r="HE16" s="47"/>
      <c r="HF16" s="47"/>
      <c r="HG16" s="47"/>
      <c r="HH16" s="47"/>
      <c r="HI16" s="47"/>
      <c r="HJ16" s="47"/>
      <c r="HK16" s="47"/>
      <c r="HL16" s="47"/>
      <c r="HM16" s="47"/>
      <c r="HN16" s="47"/>
      <c r="HO16" s="47"/>
      <c r="HP16" s="47"/>
      <c r="HQ16" s="47"/>
      <c r="HR16" s="47"/>
      <c r="HS16" s="47"/>
      <c r="HT16" s="47"/>
      <c r="HU16" s="47"/>
      <c r="HV16" s="47"/>
      <c r="HW16" s="47"/>
      <c r="HX16" s="47"/>
      <c r="HY16" s="47"/>
      <c r="HZ16" s="47"/>
      <c r="IA16" s="47"/>
      <c r="IB16" s="47"/>
      <c r="IC16" s="47"/>
      <c r="ID16" s="47"/>
      <c r="IE16" s="47"/>
      <c r="IF16" s="47"/>
      <c r="IG16" s="47"/>
      <c r="IH16" s="47"/>
      <c r="II16" s="47"/>
      <c r="IJ16" s="47"/>
      <c r="IK16" s="47"/>
      <c r="IL16" s="47"/>
      <c r="IM16" s="47"/>
      <c r="IN16" s="47"/>
      <c r="IO16" s="47"/>
      <c r="IP16" s="47"/>
      <c r="IQ16" s="47"/>
      <c r="IR16" s="47"/>
      <c r="IS16" s="47"/>
      <c r="IT16" s="47"/>
      <c r="IU16" s="47"/>
      <c r="IV16" s="47"/>
      <c r="IW16" s="47"/>
    </row>
    <row r="17" spans="1:257" s="67" customFormat="1" ht="60" x14ac:dyDescent="0.25">
      <c r="A17" s="68" t="s">
        <v>80</v>
      </c>
      <c r="B17" s="81" t="s">
        <v>81</v>
      </c>
      <c r="C17" s="70" t="s">
        <v>45</v>
      </c>
      <c r="D17" s="70" t="s">
        <v>45</v>
      </c>
      <c r="E17" s="71" t="s">
        <v>45</v>
      </c>
      <c r="F17" s="71" t="s">
        <v>45</v>
      </c>
      <c r="G17" s="70" t="s">
        <v>82</v>
      </c>
      <c r="H17" s="68" t="s">
        <v>83</v>
      </c>
      <c r="I17" s="73" t="s">
        <v>84</v>
      </c>
      <c r="J17" s="74">
        <v>43629</v>
      </c>
      <c r="K17" s="70" t="s">
        <v>85</v>
      </c>
      <c r="L17" s="75">
        <v>108000</v>
      </c>
      <c r="M17" s="71" t="s">
        <v>45</v>
      </c>
      <c r="N17" s="70" t="s">
        <v>86</v>
      </c>
      <c r="O17" s="71" t="s">
        <v>45</v>
      </c>
      <c r="P17" s="71" t="s">
        <v>45</v>
      </c>
      <c r="Q17" s="76" t="s">
        <v>51</v>
      </c>
      <c r="R17" s="77">
        <v>108000</v>
      </c>
      <c r="S17" s="75">
        <v>0</v>
      </c>
      <c r="T17" s="75">
        <v>0</v>
      </c>
      <c r="U17" s="75">
        <v>108000</v>
      </c>
      <c r="V17" s="70" t="s">
        <v>52</v>
      </c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47"/>
      <c r="GL17" s="47"/>
      <c r="GM17" s="47"/>
      <c r="GN17" s="47"/>
      <c r="GO17" s="47"/>
      <c r="GP17" s="47"/>
      <c r="GQ17" s="47"/>
      <c r="GR17" s="47"/>
      <c r="GS17" s="47"/>
      <c r="GT17" s="47"/>
      <c r="GU17" s="47"/>
      <c r="GV17" s="47"/>
      <c r="GW17" s="47"/>
      <c r="GX17" s="47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  <c r="HM17" s="47"/>
      <c r="HN17" s="47"/>
      <c r="HO17" s="47"/>
      <c r="HP17" s="47"/>
      <c r="HQ17" s="47"/>
      <c r="HR17" s="47"/>
      <c r="HS17" s="47"/>
      <c r="HT17" s="47"/>
      <c r="HU17" s="47"/>
      <c r="HV17" s="47"/>
      <c r="HW17" s="47"/>
      <c r="HX17" s="47"/>
      <c r="HY17" s="47"/>
      <c r="HZ17" s="47"/>
      <c r="IA17" s="47"/>
      <c r="IB17" s="47"/>
      <c r="IC17" s="47"/>
      <c r="ID17" s="47"/>
      <c r="IE17" s="47"/>
      <c r="IF17" s="47"/>
      <c r="IG17" s="47"/>
      <c r="IH17" s="47"/>
      <c r="II17" s="47"/>
      <c r="IJ17" s="47"/>
      <c r="IK17" s="47"/>
      <c r="IL17" s="47"/>
      <c r="IM17" s="47"/>
      <c r="IN17" s="47"/>
      <c r="IO17" s="47"/>
      <c r="IP17" s="47"/>
      <c r="IQ17" s="47"/>
      <c r="IR17" s="47"/>
      <c r="IS17" s="47"/>
      <c r="IT17" s="47"/>
      <c r="IU17" s="47"/>
      <c r="IV17" s="47"/>
      <c r="IW17" s="47"/>
    </row>
    <row r="18" spans="1:257" s="67" customFormat="1" ht="120" x14ac:dyDescent="0.25">
      <c r="A18" s="68" t="s">
        <v>87</v>
      </c>
      <c r="B18" s="81" t="s">
        <v>88</v>
      </c>
      <c r="C18" s="70" t="s">
        <v>45</v>
      </c>
      <c r="D18" s="70" t="s">
        <v>45</v>
      </c>
      <c r="E18" s="71" t="s">
        <v>45</v>
      </c>
      <c r="F18" s="71" t="s">
        <v>45</v>
      </c>
      <c r="G18" s="71" t="s">
        <v>45</v>
      </c>
      <c r="H18" s="71" t="s">
        <v>45</v>
      </c>
      <c r="I18" s="71" t="s">
        <v>45</v>
      </c>
      <c r="J18" s="71" t="s">
        <v>45</v>
      </c>
      <c r="K18" s="70" t="s">
        <v>72</v>
      </c>
      <c r="L18" s="76" t="s">
        <v>89</v>
      </c>
      <c r="M18" s="82" t="s">
        <v>89</v>
      </c>
      <c r="N18" s="70" t="s">
        <v>89</v>
      </c>
      <c r="O18" s="71" t="s">
        <v>89</v>
      </c>
      <c r="P18" s="71" t="s">
        <v>89</v>
      </c>
      <c r="Q18" s="76" t="s">
        <v>89</v>
      </c>
      <c r="R18" s="71" t="s">
        <v>89</v>
      </c>
      <c r="S18" s="75">
        <v>0</v>
      </c>
      <c r="T18" s="75">
        <v>0</v>
      </c>
      <c r="U18" s="75">
        <v>0</v>
      </c>
      <c r="V18" s="70" t="s">
        <v>90</v>
      </c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47"/>
      <c r="FG18" s="47"/>
      <c r="FH18" s="47"/>
      <c r="FI18" s="47"/>
      <c r="FJ18" s="47"/>
      <c r="FK18" s="47"/>
      <c r="FL18" s="47"/>
      <c r="FM18" s="47"/>
      <c r="FN18" s="47"/>
      <c r="FO18" s="47"/>
      <c r="FP18" s="47"/>
      <c r="FQ18" s="47"/>
      <c r="FR18" s="47"/>
      <c r="FS18" s="47"/>
      <c r="FT18" s="47"/>
      <c r="FU18" s="47"/>
      <c r="FV18" s="47"/>
      <c r="FW18" s="47"/>
      <c r="FX18" s="47"/>
      <c r="FY18" s="47"/>
      <c r="FZ18" s="47"/>
      <c r="GA18" s="47"/>
      <c r="GB18" s="47"/>
      <c r="GC18" s="47"/>
      <c r="GD18" s="47"/>
      <c r="GE18" s="47"/>
      <c r="GF18" s="47"/>
      <c r="GG18" s="47"/>
      <c r="GH18" s="47"/>
      <c r="GI18" s="47"/>
      <c r="GJ18" s="47"/>
      <c r="GK18" s="47"/>
      <c r="GL18" s="47"/>
      <c r="GM18" s="47"/>
      <c r="GN18" s="47"/>
      <c r="GO18" s="47"/>
      <c r="GP18" s="47"/>
      <c r="GQ18" s="47"/>
      <c r="GR18" s="47"/>
      <c r="GS18" s="47"/>
      <c r="GT18" s="47"/>
      <c r="GU18" s="47"/>
      <c r="GV18" s="47"/>
      <c r="GW18" s="47"/>
      <c r="GX18" s="47"/>
      <c r="GY18" s="47"/>
      <c r="GZ18" s="47"/>
      <c r="HA18" s="47"/>
      <c r="HB18" s="47"/>
      <c r="HC18" s="47"/>
      <c r="HD18" s="47"/>
      <c r="HE18" s="47"/>
      <c r="HF18" s="47"/>
      <c r="HG18" s="47"/>
      <c r="HH18" s="47"/>
      <c r="HI18" s="47"/>
      <c r="HJ18" s="47"/>
      <c r="HK18" s="47"/>
      <c r="HL18" s="47"/>
      <c r="HM18" s="47"/>
      <c r="HN18" s="47"/>
      <c r="HO18" s="47"/>
      <c r="HP18" s="47"/>
      <c r="HQ18" s="47"/>
      <c r="HR18" s="47"/>
      <c r="HS18" s="47"/>
      <c r="HT18" s="47"/>
      <c r="HU18" s="47"/>
      <c r="HV18" s="47"/>
      <c r="HW18" s="47"/>
      <c r="HX18" s="47"/>
      <c r="HY18" s="47"/>
      <c r="HZ18" s="47"/>
      <c r="IA18" s="47"/>
      <c r="IB18" s="47"/>
      <c r="IC18" s="47"/>
      <c r="ID18" s="47"/>
      <c r="IE18" s="47"/>
      <c r="IF18" s="47"/>
      <c r="IG18" s="47"/>
      <c r="IH18" s="47"/>
      <c r="II18" s="47"/>
      <c r="IJ18" s="47"/>
      <c r="IK18" s="47"/>
      <c r="IL18" s="47"/>
      <c r="IM18" s="47"/>
      <c r="IN18" s="47"/>
      <c r="IO18" s="47"/>
      <c r="IP18" s="47"/>
      <c r="IQ18" s="47"/>
      <c r="IR18" s="47"/>
      <c r="IS18" s="47"/>
      <c r="IT18" s="47"/>
      <c r="IU18" s="47"/>
      <c r="IV18" s="47"/>
      <c r="IW18" s="47"/>
    </row>
    <row r="19" spans="1:257" s="67" customFormat="1" ht="120" x14ac:dyDescent="0.25">
      <c r="A19" s="68" t="s">
        <v>91</v>
      </c>
      <c r="B19" s="81" t="s">
        <v>88</v>
      </c>
      <c r="C19" s="70" t="s">
        <v>45</v>
      </c>
      <c r="D19" s="70" t="s">
        <v>45</v>
      </c>
      <c r="E19" s="71" t="s">
        <v>45</v>
      </c>
      <c r="F19" s="71" t="s">
        <v>45</v>
      </c>
      <c r="G19" s="71" t="s">
        <v>45</v>
      </c>
      <c r="H19" s="71" t="s">
        <v>45</v>
      </c>
      <c r="I19" s="71" t="s">
        <v>45</v>
      </c>
      <c r="J19" s="71" t="s">
        <v>45</v>
      </c>
      <c r="K19" s="70" t="s">
        <v>72</v>
      </c>
      <c r="L19" s="76" t="s">
        <v>89</v>
      </c>
      <c r="M19" s="82" t="s">
        <v>89</v>
      </c>
      <c r="N19" s="70" t="s">
        <v>89</v>
      </c>
      <c r="O19" s="71" t="s">
        <v>89</v>
      </c>
      <c r="P19" s="71" t="s">
        <v>89</v>
      </c>
      <c r="Q19" s="76" t="s">
        <v>89</v>
      </c>
      <c r="R19" s="71" t="s">
        <v>89</v>
      </c>
      <c r="S19" s="75">
        <v>0</v>
      </c>
      <c r="T19" s="75">
        <v>0</v>
      </c>
      <c r="U19" s="75">
        <v>0</v>
      </c>
      <c r="V19" s="70" t="s">
        <v>92</v>
      </c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47"/>
      <c r="FC19" s="47"/>
      <c r="FD19" s="47"/>
      <c r="FE19" s="47"/>
      <c r="FF19" s="47"/>
      <c r="FG19" s="47"/>
      <c r="FH19" s="47"/>
      <c r="FI19" s="47"/>
      <c r="FJ19" s="47"/>
      <c r="FK19" s="47"/>
      <c r="FL19" s="47"/>
      <c r="FM19" s="47"/>
      <c r="FN19" s="47"/>
      <c r="FO19" s="47"/>
      <c r="FP19" s="47"/>
      <c r="FQ19" s="47"/>
      <c r="FR19" s="47"/>
      <c r="FS19" s="47"/>
      <c r="FT19" s="47"/>
      <c r="FU19" s="47"/>
      <c r="FV19" s="47"/>
      <c r="FW19" s="47"/>
      <c r="FX19" s="47"/>
      <c r="FY19" s="47"/>
      <c r="FZ19" s="47"/>
      <c r="GA19" s="47"/>
      <c r="GB19" s="47"/>
      <c r="GC19" s="47"/>
      <c r="GD19" s="47"/>
      <c r="GE19" s="47"/>
      <c r="GF19" s="47"/>
      <c r="GG19" s="47"/>
      <c r="GH19" s="47"/>
      <c r="GI19" s="47"/>
      <c r="GJ19" s="47"/>
      <c r="GK19" s="47"/>
      <c r="GL19" s="47"/>
      <c r="GM19" s="47"/>
      <c r="GN19" s="47"/>
      <c r="GO19" s="47"/>
      <c r="GP19" s="47"/>
      <c r="GQ19" s="47"/>
      <c r="GR19" s="47"/>
      <c r="GS19" s="47"/>
      <c r="GT19" s="47"/>
      <c r="GU19" s="47"/>
      <c r="GV19" s="47"/>
      <c r="GW19" s="47"/>
      <c r="GX19" s="47"/>
      <c r="GY19" s="47"/>
      <c r="GZ19" s="47"/>
      <c r="HA19" s="47"/>
      <c r="HB19" s="47"/>
      <c r="HC19" s="47"/>
      <c r="HD19" s="47"/>
      <c r="HE19" s="47"/>
      <c r="HF19" s="47"/>
      <c r="HG19" s="47"/>
      <c r="HH19" s="47"/>
      <c r="HI19" s="47"/>
      <c r="HJ19" s="47"/>
      <c r="HK19" s="47"/>
      <c r="HL19" s="47"/>
      <c r="HM19" s="47"/>
      <c r="HN19" s="47"/>
      <c r="HO19" s="47"/>
      <c r="HP19" s="47"/>
      <c r="HQ19" s="47"/>
      <c r="HR19" s="47"/>
      <c r="HS19" s="47"/>
      <c r="HT19" s="47"/>
      <c r="HU19" s="47"/>
      <c r="HV19" s="47"/>
      <c r="HW19" s="47"/>
      <c r="HX19" s="47"/>
      <c r="HY19" s="47"/>
      <c r="HZ19" s="47"/>
      <c r="IA19" s="47"/>
      <c r="IB19" s="47"/>
      <c r="IC19" s="47"/>
      <c r="ID19" s="47"/>
      <c r="IE19" s="47"/>
      <c r="IF19" s="47"/>
      <c r="IG19" s="47"/>
      <c r="IH19" s="47"/>
      <c r="II19" s="47"/>
      <c r="IJ19" s="47"/>
      <c r="IK19" s="47"/>
      <c r="IL19" s="47"/>
      <c r="IM19" s="47"/>
      <c r="IN19" s="47"/>
      <c r="IO19" s="47"/>
      <c r="IP19" s="47"/>
      <c r="IQ19" s="47"/>
      <c r="IR19" s="47"/>
      <c r="IS19" s="47"/>
      <c r="IT19" s="47"/>
      <c r="IU19" s="47"/>
      <c r="IV19" s="47"/>
      <c r="IW19" s="47"/>
    </row>
    <row r="20" spans="1:257" s="67" customFormat="1" ht="30" x14ac:dyDescent="0.25">
      <c r="A20" s="68" t="s">
        <v>93</v>
      </c>
      <c r="B20" s="81" t="s">
        <v>94</v>
      </c>
      <c r="C20" s="70" t="s">
        <v>45</v>
      </c>
      <c r="D20" s="70" t="s">
        <v>45</v>
      </c>
      <c r="E20" s="71" t="s">
        <v>45</v>
      </c>
      <c r="F20" s="71" t="s">
        <v>45</v>
      </c>
      <c r="G20" s="71" t="s">
        <v>45</v>
      </c>
      <c r="H20" s="71" t="s">
        <v>45</v>
      </c>
      <c r="I20" s="71" t="s">
        <v>45</v>
      </c>
      <c r="J20" s="71" t="s">
        <v>45</v>
      </c>
      <c r="K20" s="70" t="s">
        <v>95</v>
      </c>
      <c r="L20" s="76" t="s">
        <v>89</v>
      </c>
      <c r="M20" s="82" t="s">
        <v>89</v>
      </c>
      <c r="N20" s="70" t="s">
        <v>89</v>
      </c>
      <c r="O20" s="71" t="s">
        <v>89</v>
      </c>
      <c r="P20" s="71" t="s">
        <v>89</v>
      </c>
      <c r="Q20" s="76" t="s">
        <v>89</v>
      </c>
      <c r="R20" s="71" t="s">
        <v>89</v>
      </c>
      <c r="S20" s="75">
        <v>0</v>
      </c>
      <c r="T20" s="75">
        <v>0</v>
      </c>
      <c r="U20" s="75">
        <v>0</v>
      </c>
      <c r="V20" s="70" t="s">
        <v>90</v>
      </c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DW20" s="47"/>
      <c r="DX20" s="47"/>
      <c r="DY20" s="47"/>
      <c r="DZ20" s="47"/>
      <c r="EA20" s="47"/>
      <c r="EB20" s="47"/>
      <c r="EC20" s="47"/>
      <c r="ED20" s="47"/>
      <c r="EE20" s="47"/>
      <c r="EF20" s="47"/>
      <c r="EG20" s="47"/>
      <c r="EH20" s="47"/>
      <c r="EI20" s="47"/>
      <c r="EJ20" s="47"/>
      <c r="EK20" s="47"/>
      <c r="EL20" s="47"/>
      <c r="EM20" s="47"/>
      <c r="EN20" s="47"/>
      <c r="EO20" s="47"/>
      <c r="EP20" s="47"/>
      <c r="EQ20" s="47"/>
      <c r="ER20" s="47"/>
      <c r="ES20" s="47"/>
      <c r="ET20" s="47"/>
      <c r="EU20" s="47"/>
      <c r="EV20" s="47"/>
      <c r="EW20" s="47"/>
      <c r="EX20" s="47"/>
      <c r="EY20" s="47"/>
      <c r="EZ20" s="47"/>
      <c r="FA20" s="47"/>
      <c r="FB20" s="47"/>
      <c r="FC20" s="47"/>
      <c r="FD20" s="47"/>
      <c r="FE20" s="47"/>
      <c r="FF20" s="47"/>
      <c r="FG20" s="47"/>
      <c r="FH20" s="47"/>
      <c r="FI20" s="47"/>
      <c r="FJ20" s="47"/>
      <c r="FK20" s="47"/>
      <c r="FL20" s="47"/>
      <c r="FM20" s="47"/>
      <c r="FN20" s="47"/>
      <c r="FO20" s="47"/>
      <c r="FP20" s="47"/>
      <c r="FQ20" s="47"/>
      <c r="FR20" s="47"/>
      <c r="FS20" s="47"/>
      <c r="FT20" s="47"/>
      <c r="FU20" s="47"/>
      <c r="FV20" s="47"/>
      <c r="FW20" s="47"/>
      <c r="FX20" s="47"/>
      <c r="FY20" s="47"/>
      <c r="FZ20" s="47"/>
      <c r="GA20" s="47"/>
      <c r="GB20" s="47"/>
      <c r="GC20" s="47"/>
      <c r="GD20" s="47"/>
      <c r="GE20" s="47"/>
      <c r="GF20" s="47"/>
      <c r="GG20" s="47"/>
      <c r="GH20" s="47"/>
      <c r="GI20" s="47"/>
      <c r="GJ20" s="47"/>
      <c r="GK20" s="47"/>
      <c r="GL20" s="47"/>
      <c r="GM20" s="47"/>
      <c r="GN20" s="47"/>
      <c r="GO20" s="47"/>
      <c r="GP20" s="47"/>
      <c r="GQ20" s="47"/>
      <c r="GR20" s="47"/>
      <c r="GS20" s="47"/>
      <c r="GT20" s="47"/>
      <c r="GU20" s="47"/>
      <c r="GV20" s="47"/>
      <c r="GW20" s="47"/>
      <c r="GX20" s="47"/>
      <c r="GY20" s="47"/>
      <c r="GZ20" s="47"/>
      <c r="HA20" s="47"/>
      <c r="HB20" s="47"/>
      <c r="HC20" s="47"/>
      <c r="HD20" s="47"/>
      <c r="HE20" s="47"/>
      <c r="HF20" s="47"/>
      <c r="HG20" s="47"/>
      <c r="HH20" s="47"/>
      <c r="HI20" s="47"/>
      <c r="HJ20" s="47"/>
      <c r="HK20" s="47"/>
      <c r="HL20" s="47"/>
      <c r="HM20" s="47"/>
      <c r="HN20" s="47"/>
      <c r="HO20" s="47"/>
      <c r="HP20" s="47"/>
      <c r="HQ20" s="47"/>
      <c r="HR20" s="47"/>
      <c r="HS20" s="47"/>
      <c r="HT20" s="47"/>
      <c r="HU20" s="47"/>
      <c r="HV20" s="47"/>
      <c r="HW20" s="47"/>
      <c r="HX20" s="47"/>
      <c r="HY20" s="47"/>
      <c r="HZ20" s="47"/>
      <c r="IA20" s="47"/>
      <c r="IB20" s="47"/>
      <c r="IC20" s="47"/>
      <c r="ID20" s="47"/>
      <c r="IE20" s="47"/>
      <c r="IF20" s="47"/>
      <c r="IG20" s="47"/>
      <c r="IH20" s="47"/>
      <c r="II20" s="47"/>
      <c r="IJ20" s="47"/>
      <c r="IK20" s="47"/>
      <c r="IL20" s="47"/>
      <c r="IM20" s="47"/>
      <c r="IN20" s="47"/>
      <c r="IO20" s="47"/>
      <c r="IP20" s="47"/>
      <c r="IQ20" s="47"/>
      <c r="IR20" s="47"/>
      <c r="IS20" s="47"/>
      <c r="IT20" s="47"/>
      <c r="IU20" s="47"/>
      <c r="IV20" s="47"/>
      <c r="IW20" s="47"/>
    </row>
    <row r="21" spans="1:257" s="67" customFormat="1" ht="45" x14ac:dyDescent="0.25">
      <c r="A21" s="68" t="s">
        <v>96</v>
      </c>
      <c r="B21" s="81" t="s">
        <v>97</v>
      </c>
      <c r="C21" s="70" t="s">
        <v>45</v>
      </c>
      <c r="D21" s="70" t="s">
        <v>45</v>
      </c>
      <c r="E21" s="71" t="s">
        <v>45</v>
      </c>
      <c r="F21" s="71" t="s">
        <v>45</v>
      </c>
      <c r="G21" s="70" t="s">
        <v>82</v>
      </c>
      <c r="H21" s="68" t="s">
        <v>83</v>
      </c>
      <c r="I21" s="73" t="s">
        <v>98</v>
      </c>
      <c r="J21" s="83">
        <v>43865</v>
      </c>
      <c r="K21" s="84" t="s">
        <v>99</v>
      </c>
      <c r="L21" s="85" t="s">
        <v>100</v>
      </c>
      <c r="M21" s="82" t="s">
        <v>45</v>
      </c>
      <c r="N21" s="70" t="s">
        <v>101</v>
      </c>
      <c r="O21" s="71" t="s">
        <v>45</v>
      </c>
      <c r="P21" s="71" t="s">
        <v>45</v>
      </c>
      <c r="Q21" s="76" t="s">
        <v>51</v>
      </c>
      <c r="R21" s="77">
        <v>154824.46</v>
      </c>
      <c r="S21" s="75">
        <v>0</v>
      </c>
      <c r="T21" s="75">
        <v>0</v>
      </c>
      <c r="U21" s="75">
        <v>154824.46</v>
      </c>
      <c r="V21" s="70" t="s">
        <v>52</v>
      </c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/>
      <c r="DW21" s="47"/>
      <c r="DX21" s="47"/>
      <c r="DY21" s="47"/>
      <c r="DZ21" s="47"/>
      <c r="EA21" s="47"/>
      <c r="EB21" s="47"/>
      <c r="EC21" s="47"/>
      <c r="ED21" s="47"/>
      <c r="EE21" s="47"/>
      <c r="EF21" s="47"/>
      <c r="EG21" s="47"/>
      <c r="EH21" s="47"/>
      <c r="EI21" s="47"/>
      <c r="EJ21" s="47"/>
      <c r="EK21" s="47"/>
      <c r="EL21" s="47"/>
      <c r="EM21" s="47"/>
      <c r="EN21" s="47"/>
      <c r="EO21" s="47"/>
      <c r="EP21" s="47"/>
      <c r="EQ21" s="47"/>
      <c r="ER21" s="47"/>
      <c r="ES21" s="47"/>
      <c r="ET21" s="47"/>
      <c r="EU21" s="47"/>
      <c r="EV21" s="47"/>
      <c r="EW21" s="47"/>
      <c r="EX21" s="47"/>
      <c r="EY21" s="47"/>
      <c r="EZ21" s="47"/>
      <c r="FA21" s="47"/>
      <c r="FB21" s="47"/>
      <c r="FC21" s="47"/>
      <c r="FD21" s="47"/>
      <c r="FE21" s="47"/>
      <c r="FF21" s="47"/>
      <c r="FG21" s="47"/>
      <c r="FH21" s="47"/>
      <c r="FI21" s="47"/>
      <c r="FJ21" s="47"/>
      <c r="FK21" s="47"/>
      <c r="FL21" s="47"/>
      <c r="FM21" s="47"/>
      <c r="FN21" s="47"/>
      <c r="FO21" s="47"/>
      <c r="FP21" s="47"/>
      <c r="FQ21" s="47"/>
      <c r="FR21" s="47"/>
      <c r="FS21" s="47"/>
      <c r="FT21" s="47"/>
      <c r="FU21" s="47"/>
      <c r="FV21" s="47"/>
      <c r="FW21" s="47"/>
      <c r="FX21" s="47"/>
      <c r="FY21" s="47"/>
      <c r="FZ21" s="47"/>
      <c r="GA21" s="47"/>
      <c r="GB21" s="47"/>
      <c r="GC21" s="47"/>
      <c r="GD21" s="47"/>
      <c r="GE21" s="47"/>
      <c r="GF21" s="47"/>
      <c r="GG21" s="47"/>
      <c r="GH21" s="47"/>
      <c r="GI21" s="47"/>
      <c r="GJ21" s="47"/>
      <c r="GK21" s="47"/>
      <c r="GL21" s="47"/>
      <c r="GM21" s="47"/>
      <c r="GN21" s="47"/>
      <c r="GO21" s="47"/>
      <c r="GP21" s="47"/>
      <c r="GQ21" s="47"/>
      <c r="GR21" s="47"/>
      <c r="GS21" s="47"/>
      <c r="GT21" s="47"/>
      <c r="GU21" s="47"/>
      <c r="GV21" s="47"/>
      <c r="GW21" s="47"/>
      <c r="GX21" s="47"/>
      <c r="GY21" s="47"/>
      <c r="GZ21" s="47"/>
      <c r="HA21" s="47"/>
      <c r="HB21" s="47"/>
      <c r="HC21" s="47"/>
      <c r="HD21" s="47"/>
      <c r="HE21" s="47"/>
      <c r="HF21" s="47"/>
      <c r="HG21" s="47"/>
      <c r="HH21" s="47"/>
      <c r="HI21" s="47"/>
      <c r="HJ21" s="47"/>
      <c r="HK21" s="47"/>
      <c r="HL21" s="47"/>
      <c r="HM21" s="47"/>
      <c r="HN21" s="47"/>
      <c r="HO21" s="47"/>
      <c r="HP21" s="47"/>
      <c r="HQ21" s="47"/>
      <c r="HR21" s="47"/>
      <c r="HS21" s="47"/>
      <c r="HT21" s="47"/>
      <c r="HU21" s="47"/>
      <c r="HV21" s="47"/>
      <c r="HW21" s="47"/>
      <c r="HX21" s="47"/>
      <c r="HY21" s="47"/>
      <c r="HZ21" s="47"/>
      <c r="IA21" s="47"/>
      <c r="IB21" s="47"/>
      <c r="IC21" s="47"/>
      <c r="ID21" s="47"/>
      <c r="IE21" s="47"/>
      <c r="IF21" s="47"/>
      <c r="IG21" s="47"/>
      <c r="IH21" s="47"/>
      <c r="II21" s="47"/>
      <c r="IJ21" s="47"/>
      <c r="IK21" s="47"/>
      <c r="IL21" s="47"/>
      <c r="IM21" s="47"/>
      <c r="IN21" s="47"/>
      <c r="IO21" s="47"/>
      <c r="IP21" s="47"/>
      <c r="IQ21" s="47"/>
      <c r="IR21" s="47"/>
      <c r="IS21" s="47"/>
      <c r="IT21" s="47"/>
      <c r="IU21" s="47"/>
      <c r="IV21" s="47"/>
      <c r="IW21" s="47"/>
    </row>
    <row r="22" spans="1:257" s="48" customFormat="1" ht="30" x14ac:dyDescent="0.25">
      <c r="A22" s="68" t="s">
        <v>102</v>
      </c>
      <c r="B22" s="81" t="s">
        <v>103</v>
      </c>
      <c r="C22" s="70" t="s">
        <v>45</v>
      </c>
      <c r="D22" s="70" t="s">
        <v>45</v>
      </c>
      <c r="E22" s="71" t="s">
        <v>45</v>
      </c>
      <c r="F22" s="71" t="s">
        <v>45</v>
      </c>
      <c r="G22" s="71" t="s">
        <v>45</v>
      </c>
      <c r="H22" s="71" t="s">
        <v>45</v>
      </c>
      <c r="I22" s="71" t="s">
        <v>45</v>
      </c>
      <c r="J22" s="71" t="s">
        <v>45</v>
      </c>
      <c r="K22" s="70" t="s">
        <v>95</v>
      </c>
      <c r="L22" s="76" t="s">
        <v>89</v>
      </c>
      <c r="M22" s="82" t="s">
        <v>89</v>
      </c>
      <c r="N22" s="70" t="s">
        <v>89</v>
      </c>
      <c r="O22" s="71" t="s">
        <v>89</v>
      </c>
      <c r="P22" s="71" t="s">
        <v>89</v>
      </c>
      <c r="Q22" s="76" t="s">
        <v>89</v>
      </c>
      <c r="R22" s="71" t="s">
        <v>89</v>
      </c>
      <c r="S22" s="75">
        <v>0</v>
      </c>
      <c r="T22" s="86">
        <v>0</v>
      </c>
      <c r="U22" s="86">
        <v>0</v>
      </c>
      <c r="V22" s="70" t="s">
        <v>90</v>
      </c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/>
      <c r="FC22" s="47"/>
      <c r="FD22" s="47"/>
      <c r="FE22" s="47"/>
      <c r="FF22" s="47"/>
      <c r="FG22" s="47"/>
      <c r="FH22" s="47"/>
      <c r="FI22" s="47"/>
      <c r="FJ22" s="47"/>
      <c r="FK22" s="47"/>
      <c r="FL22" s="47"/>
      <c r="FM22" s="47"/>
      <c r="FN22" s="47"/>
      <c r="FO22" s="47"/>
      <c r="FP22" s="47"/>
      <c r="FQ22" s="47"/>
      <c r="FR22" s="47"/>
      <c r="FS22" s="47"/>
      <c r="FT22" s="47"/>
      <c r="FU22" s="47"/>
      <c r="FV22" s="47"/>
      <c r="FW22" s="47"/>
      <c r="FX22" s="47"/>
      <c r="FY22" s="47"/>
      <c r="FZ22" s="47"/>
      <c r="GA22" s="47"/>
      <c r="GB22" s="47"/>
      <c r="GC22" s="47"/>
      <c r="GD22" s="47"/>
      <c r="GE22" s="47"/>
      <c r="GF22" s="47"/>
      <c r="GG22" s="47"/>
      <c r="GH22" s="47"/>
      <c r="GI22" s="47"/>
      <c r="GJ22" s="47"/>
      <c r="GK22" s="47"/>
      <c r="GL22" s="47"/>
      <c r="GM22" s="47"/>
      <c r="GN22" s="47"/>
      <c r="GO22" s="47"/>
      <c r="GP22" s="47"/>
      <c r="GQ22" s="47"/>
      <c r="GR22" s="47"/>
      <c r="GS22" s="47"/>
      <c r="GT22" s="47"/>
      <c r="GU22" s="47"/>
      <c r="GV22" s="47"/>
      <c r="GW22" s="47"/>
      <c r="GX22" s="47"/>
      <c r="GY22" s="47"/>
      <c r="GZ22" s="47"/>
      <c r="HA22" s="47"/>
      <c r="HB22" s="47"/>
      <c r="HC22" s="47"/>
      <c r="HD22" s="47"/>
      <c r="HE22" s="47"/>
      <c r="HF22" s="47"/>
      <c r="HG22" s="47"/>
      <c r="HH22" s="47"/>
      <c r="HI22" s="47"/>
      <c r="HJ22" s="47"/>
      <c r="HK22" s="47"/>
      <c r="HL22" s="47"/>
      <c r="HM22" s="47"/>
      <c r="HN22" s="47"/>
      <c r="HO22" s="47"/>
      <c r="HP22" s="47"/>
      <c r="HQ22" s="47"/>
      <c r="HR22" s="47"/>
      <c r="HS22" s="47"/>
      <c r="HT22" s="47"/>
      <c r="HU22" s="47"/>
      <c r="HV22" s="47"/>
      <c r="HW22" s="47"/>
      <c r="HX22" s="47"/>
      <c r="HY22" s="47"/>
      <c r="HZ22" s="47"/>
      <c r="IA22" s="47"/>
      <c r="IB22" s="47"/>
      <c r="IC22" s="47"/>
      <c r="ID22" s="47"/>
      <c r="IE22" s="47"/>
      <c r="IF22" s="47"/>
      <c r="IG22" s="47"/>
      <c r="IH22" s="47"/>
      <c r="II22" s="47"/>
      <c r="IJ22" s="47"/>
      <c r="IK22" s="47"/>
      <c r="IL22" s="47"/>
      <c r="IM22" s="47"/>
      <c r="IN22" s="47"/>
      <c r="IO22" s="47"/>
      <c r="IP22" s="47"/>
      <c r="IQ22" s="47"/>
      <c r="IR22" s="47"/>
      <c r="IS22" s="47"/>
      <c r="IT22" s="47"/>
      <c r="IU22" s="47"/>
      <c r="IV22" s="47"/>
      <c r="IW22" s="47"/>
    </row>
    <row r="23" spans="1:257" s="48" customFormat="1" ht="120" x14ac:dyDescent="0.25">
      <c r="A23" s="68" t="s">
        <v>104</v>
      </c>
      <c r="B23" s="69" t="s">
        <v>105</v>
      </c>
      <c r="C23" s="70" t="s">
        <v>45</v>
      </c>
      <c r="D23" s="70" t="s">
        <v>45</v>
      </c>
      <c r="E23" s="70" t="s">
        <v>45</v>
      </c>
      <c r="F23" s="70" t="s">
        <v>45</v>
      </c>
      <c r="G23" s="70" t="s">
        <v>45</v>
      </c>
      <c r="H23" s="70" t="s">
        <v>45</v>
      </c>
      <c r="I23" s="70" t="s">
        <v>45</v>
      </c>
      <c r="J23" s="70" t="s">
        <v>45</v>
      </c>
      <c r="K23" s="70" t="s">
        <v>45</v>
      </c>
      <c r="L23" s="70" t="s">
        <v>45</v>
      </c>
      <c r="M23" s="70" t="s">
        <v>45</v>
      </c>
      <c r="N23" s="70" t="s">
        <v>45</v>
      </c>
      <c r="O23" s="70" t="s">
        <v>45</v>
      </c>
      <c r="P23" s="70" t="s">
        <v>45</v>
      </c>
      <c r="Q23" s="70" t="s">
        <v>45</v>
      </c>
      <c r="R23" s="70" t="s">
        <v>45</v>
      </c>
      <c r="S23" s="86">
        <v>0</v>
      </c>
      <c r="T23" s="86">
        <v>0</v>
      </c>
      <c r="U23" s="86">
        <v>0</v>
      </c>
      <c r="V23" s="70" t="s">
        <v>106</v>
      </c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  <c r="FC23" s="47"/>
      <c r="FD23" s="47"/>
      <c r="FE23" s="47"/>
      <c r="FF23" s="47"/>
      <c r="FG23" s="47"/>
      <c r="FH23" s="47"/>
      <c r="FI23" s="47"/>
      <c r="FJ23" s="47"/>
      <c r="FK23" s="47"/>
      <c r="FL23" s="47"/>
      <c r="FM23" s="47"/>
      <c r="FN23" s="47"/>
      <c r="FO23" s="47"/>
      <c r="FP23" s="47"/>
      <c r="FQ23" s="47"/>
      <c r="FR23" s="47"/>
      <c r="FS23" s="47"/>
      <c r="FT23" s="47"/>
      <c r="FU23" s="47"/>
      <c r="FV23" s="47"/>
      <c r="FW23" s="47"/>
      <c r="FX23" s="47"/>
      <c r="FY23" s="47"/>
      <c r="FZ23" s="47"/>
      <c r="GA23" s="47"/>
      <c r="GB23" s="47"/>
      <c r="GC23" s="47"/>
      <c r="GD23" s="47"/>
      <c r="GE23" s="47"/>
      <c r="GF23" s="47"/>
      <c r="GG23" s="47"/>
      <c r="GH23" s="47"/>
      <c r="GI23" s="47"/>
      <c r="GJ23" s="47"/>
      <c r="GK23" s="47"/>
      <c r="GL23" s="47"/>
      <c r="GM23" s="47"/>
      <c r="GN23" s="47"/>
      <c r="GO23" s="47"/>
      <c r="GP23" s="47"/>
      <c r="GQ23" s="47"/>
      <c r="GR23" s="47"/>
      <c r="GS23" s="47"/>
      <c r="GT23" s="47"/>
      <c r="GU23" s="47"/>
      <c r="GV23" s="47"/>
      <c r="GW23" s="47"/>
      <c r="GX23" s="47"/>
      <c r="GY23" s="47"/>
      <c r="GZ23" s="47"/>
      <c r="HA23" s="47"/>
      <c r="HB23" s="47"/>
      <c r="HC23" s="47"/>
      <c r="HD23" s="47"/>
      <c r="HE23" s="47"/>
      <c r="HF23" s="47"/>
      <c r="HG23" s="47"/>
      <c r="HH23" s="47"/>
      <c r="HI23" s="47"/>
      <c r="HJ23" s="47"/>
      <c r="HK23" s="47"/>
      <c r="HL23" s="47"/>
      <c r="HM23" s="47"/>
      <c r="HN23" s="47"/>
      <c r="HO23" s="47"/>
      <c r="HP23" s="47"/>
      <c r="HQ23" s="47"/>
      <c r="HR23" s="47"/>
      <c r="HS23" s="47"/>
      <c r="HT23" s="47"/>
      <c r="HU23" s="47"/>
      <c r="HV23" s="47"/>
      <c r="HW23" s="47"/>
      <c r="HX23" s="47"/>
      <c r="HY23" s="47"/>
      <c r="HZ23" s="47"/>
      <c r="IA23" s="47"/>
      <c r="IB23" s="47"/>
      <c r="IC23" s="47"/>
      <c r="ID23" s="47"/>
      <c r="IE23" s="47"/>
      <c r="IF23" s="47"/>
      <c r="IG23" s="47"/>
      <c r="IH23" s="47"/>
      <c r="II23" s="47"/>
      <c r="IJ23" s="47"/>
      <c r="IK23" s="47"/>
      <c r="IL23" s="47"/>
      <c r="IM23" s="47"/>
      <c r="IN23" s="47"/>
      <c r="IO23" s="47"/>
      <c r="IP23" s="47"/>
      <c r="IQ23" s="47"/>
      <c r="IR23" s="47"/>
      <c r="IS23" s="47"/>
      <c r="IT23" s="47"/>
      <c r="IU23" s="47"/>
      <c r="IV23" s="47"/>
      <c r="IW23" s="47"/>
    </row>
    <row r="24" spans="1:257" s="48" customFormat="1" ht="45" x14ac:dyDescent="0.25">
      <c r="A24" s="68" t="s">
        <v>107</v>
      </c>
      <c r="B24" s="69" t="s">
        <v>108</v>
      </c>
      <c r="C24" s="70" t="s">
        <v>45</v>
      </c>
      <c r="D24" s="70" t="s">
        <v>45</v>
      </c>
      <c r="E24" s="71" t="s">
        <v>45</v>
      </c>
      <c r="F24" s="71" t="s">
        <v>45</v>
      </c>
      <c r="G24" s="71" t="s">
        <v>62</v>
      </c>
      <c r="H24" s="87" t="s">
        <v>109</v>
      </c>
      <c r="I24" s="71" t="s">
        <v>110</v>
      </c>
      <c r="J24" s="83">
        <v>44378</v>
      </c>
      <c r="K24" s="70" t="s">
        <v>86</v>
      </c>
      <c r="L24" s="86">
        <v>16000</v>
      </c>
      <c r="M24" s="82" t="s">
        <v>45</v>
      </c>
      <c r="N24" s="70" t="s">
        <v>89</v>
      </c>
      <c r="O24" s="71" t="s">
        <v>89</v>
      </c>
      <c r="P24" s="71" t="s">
        <v>89</v>
      </c>
      <c r="Q24" s="70" t="s">
        <v>45</v>
      </c>
      <c r="R24" s="88">
        <v>16000</v>
      </c>
      <c r="S24" s="86">
        <v>0</v>
      </c>
      <c r="T24" s="86">
        <v>0</v>
      </c>
      <c r="U24" s="86">
        <v>16000</v>
      </c>
      <c r="V24" s="70" t="s">
        <v>52</v>
      </c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47"/>
      <c r="FC24" s="47"/>
      <c r="FD24" s="47"/>
      <c r="FE24" s="47"/>
      <c r="FF24" s="47"/>
      <c r="FG24" s="47"/>
      <c r="FH24" s="47"/>
      <c r="FI24" s="47"/>
      <c r="FJ24" s="47"/>
      <c r="FK24" s="47"/>
      <c r="FL24" s="47"/>
      <c r="FM24" s="47"/>
      <c r="FN24" s="47"/>
      <c r="FO24" s="47"/>
      <c r="FP24" s="47"/>
      <c r="FQ24" s="47"/>
      <c r="FR24" s="47"/>
      <c r="FS24" s="47"/>
      <c r="FT24" s="47"/>
      <c r="FU24" s="47"/>
      <c r="FV24" s="47"/>
      <c r="FW24" s="47"/>
      <c r="FX24" s="47"/>
      <c r="FY24" s="47"/>
      <c r="FZ24" s="47"/>
      <c r="GA24" s="47"/>
      <c r="GB24" s="47"/>
      <c r="GC24" s="47"/>
      <c r="GD24" s="47"/>
      <c r="GE24" s="47"/>
      <c r="GF24" s="47"/>
      <c r="GG24" s="47"/>
      <c r="GH24" s="47"/>
      <c r="GI24" s="47"/>
      <c r="GJ24" s="47"/>
      <c r="GK24" s="47"/>
      <c r="GL24" s="47"/>
      <c r="GM24" s="47"/>
      <c r="GN24" s="47"/>
      <c r="GO24" s="47"/>
      <c r="GP24" s="47"/>
      <c r="GQ24" s="47"/>
      <c r="GR24" s="47"/>
      <c r="GS24" s="47"/>
      <c r="GT24" s="47"/>
      <c r="GU24" s="47"/>
      <c r="GV24" s="47"/>
      <c r="GW24" s="47"/>
      <c r="GX24" s="47"/>
      <c r="GY24" s="47"/>
      <c r="GZ24" s="47"/>
      <c r="HA24" s="47"/>
      <c r="HB24" s="47"/>
      <c r="HC24" s="47"/>
      <c r="HD24" s="47"/>
      <c r="HE24" s="47"/>
      <c r="HF24" s="47"/>
      <c r="HG24" s="47"/>
      <c r="HH24" s="47"/>
      <c r="HI24" s="47"/>
      <c r="HJ24" s="47"/>
      <c r="HK24" s="47"/>
      <c r="HL24" s="47"/>
      <c r="HM24" s="47"/>
      <c r="HN24" s="47"/>
      <c r="HO24" s="47"/>
      <c r="HP24" s="47"/>
      <c r="HQ24" s="47"/>
      <c r="HR24" s="47"/>
      <c r="HS24" s="47"/>
      <c r="HT24" s="47"/>
      <c r="HU24" s="47"/>
      <c r="HV24" s="47"/>
      <c r="HW24" s="47"/>
      <c r="HX24" s="47"/>
      <c r="HY24" s="47"/>
      <c r="HZ24" s="47"/>
      <c r="IA24" s="47"/>
      <c r="IB24" s="47"/>
      <c r="IC24" s="47"/>
      <c r="ID24" s="47"/>
      <c r="IE24" s="47"/>
      <c r="IF24" s="47"/>
      <c r="IG24" s="47"/>
      <c r="IH24" s="47"/>
      <c r="II24" s="47"/>
      <c r="IJ24" s="47"/>
      <c r="IK24" s="47"/>
      <c r="IL24" s="47"/>
      <c r="IM24" s="47"/>
      <c r="IN24" s="47"/>
      <c r="IO24" s="47"/>
      <c r="IP24" s="47"/>
      <c r="IQ24" s="47"/>
      <c r="IR24" s="47"/>
      <c r="IS24" s="47"/>
      <c r="IT24" s="47"/>
      <c r="IU24" s="47"/>
      <c r="IV24" s="47"/>
      <c r="IW24" s="47"/>
    </row>
    <row r="25" spans="1:257" s="48" customFormat="1" ht="62.25" customHeight="1" x14ac:dyDescent="0.25">
      <c r="A25" s="68" t="s">
        <v>111</v>
      </c>
      <c r="B25" s="89" t="s">
        <v>112</v>
      </c>
      <c r="C25" s="70" t="s">
        <v>45</v>
      </c>
      <c r="D25" s="70" t="s">
        <v>45</v>
      </c>
      <c r="E25" s="71" t="s">
        <v>45</v>
      </c>
      <c r="F25" s="71" t="s">
        <v>45</v>
      </c>
      <c r="G25" s="90" t="s">
        <v>113</v>
      </c>
      <c r="H25" s="91" t="s">
        <v>114</v>
      </c>
      <c r="I25" s="73" t="s">
        <v>115</v>
      </c>
      <c r="J25" s="83">
        <v>43970</v>
      </c>
      <c r="K25" s="70" t="s">
        <v>99</v>
      </c>
      <c r="L25" s="86">
        <v>602825.37</v>
      </c>
      <c r="M25" s="82" t="s">
        <v>45</v>
      </c>
      <c r="N25" s="70" t="s">
        <v>116</v>
      </c>
      <c r="O25" s="71">
        <f>SUM(50290.82-22205.99)</f>
        <v>28084.829999999998</v>
      </c>
      <c r="P25" s="71" t="s">
        <v>45</v>
      </c>
      <c r="Q25" s="76" t="s">
        <v>51</v>
      </c>
      <c r="R25" s="88">
        <v>591831.22</v>
      </c>
      <c r="S25" s="86">
        <v>0</v>
      </c>
      <c r="T25" s="86">
        <v>0</v>
      </c>
      <c r="U25" s="86">
        <v>591831.18000000005</v>
      </c>
      <c r="V25" s="70" t="s">
        <v>52</v>
      </c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  <c r="FC25" s="47"/>
      <c r="FD25" s="47"/>
      <c r="FE25" s="47"/>
      <c r="FF25" s="47"/>
      <c r="FG25" s="47"/>
      <c r="FH25" s="47"/>
      <c r="FI25" s="47"/>
      <c r="FJ25" s="47"/>
      <c r="FK25" s="47"/>
      <c r="FL25" s="47"/>
      <c r="FM25" s="47"/>
      <c r="FN25" s="47"/>
      <c r="FO25" s="47"/>
      <c r="FP25" s="47"/>
      <c r="FQ25" s="47"/>
      <c r="FR25" s="47"/>
      <c r="FS25" s="47"/>
      <c r="FT25" s="47"/>
      <c r="FU25" s="47"/>
      <c r="FV25" s="47"/>
      <c r="FW25" s="47"/>
      <c r="FX25" s="47"/>
      <c r="FY25" s="47"/>
      <c r="FZ25" s="47"/>
      <c r="GA25" s="47"/>
      <c r="GB25" s="47"/>
      <c r="GC25" s="47"/>
      <c r="GD25" s="47"/>
      <c r="GE25" s="47"/>
      <c r="GF25" s="47"/>
      <c r="GG25" s="47"/>
      <c r="GH25" s="47"/>
      <c r="GI25" s="47"/>
      <c r="GJ25" s="47"/>
      <c r="GK25" s="47"/>
      <c r="GL25" s="47"/>
      <c r="GM25" s="47"/>
      <c r="GN25" s="47"/>
      <c r="GO25" s="47"/>
      <c r="GP25" s="47"/>
      <c r="GQ25" s="47"/>
      <c r="GR25" s="47"/>
      <c r="GS25" s="47"/>
      <c r="GT25" s="47"/>
      <c r="GU25" s="47"/>
      <c r="GV25" s="47"/>
      <c r="GW25" s="47"/>
      <c r="GX25" s="47"/>
      <c r="GY25" s="47"/>
      <c r="GZ25" s="47"/>
      <c r="HA25" s="47"/>
      <c r="HB25" s="47"/>
      <c r="HC25" s="47"/>
      <c r="HD25" s="47"/>
      <c r="HE25" s="47"/>
      <c r="HF25" s="47"/>
      <c r="HG25" s="47"/>
      <c r="HH25" s="47"/>
      <c r="HI25" s="47"/>
      <c r="HJ25" s="47"/>
      <c r="HK25" s="47"/>
      <c r="HL25" s="47"/>
      <c r="HM25" s="47"/>
      <c r="HN25" s="47"/>
      <c r="HO25" s="47"/>
      <c r="HP25" s="47"/>
      <c r="HQ25" s="47"/>
      <c r="HR25" s="47"/>
      <c r="HS25" s="47"/>
      <c r="HT25" s="47"/>
      <c r="HU25" s="47"/>
      <c r="HV25" s="47"/>
      <c r="HW25" s="47"/>
      <c r="HX25" s="47"/>
      <c r="HY25" s="47"/>
      <c r="HZ25" s="47"/>
      <c r="IA25" s="47"/>
      <c r="IB25" s="47"/>
      <c r="IC25" s="47"/>
      <c r="ID25" s="47"/>
      <c r="IE25" s="47"/>
      <c r="IF25" s="47"/>
      <c r="IG25" s="47"/>
      <c r="IH25" s="47"/>
      <c r="II25" s="47"/>
      <c r="IJ25" s="47"/>
      <c r="IK25" s="47"/>
      <c r="IL25" s="47"/>
      <c r="IM25" s="47"/>
      <c r="IN25" s="47"/>
      <c r="IO25" s="47"/>
      <c r="IP25" s="47"/>
      <c r="IQ25" s="47"/>
      <c r="IR25" s="47"/>
      <c r="IS25" s="47"/>
      <c r="IT25" s="47"/>
      <c r="IU25" s="47"/>
      <c r="IV25" s="47"/>
      <c r="IW25" s="47"/>
    </row>
    <row r="26" spans="1:257" s="48" customFormat="1" ht="57" customHeight="1" x14ac:dyDescent="0.25">
      <c r="A26" s="68" t="s">
        <v>117</v>
      </c>
      <c r="B26" s="89" t="s">
        <v>118</v>
      </c>
      <c r="C26" s="70" t="s">
        <v>45</v>
      </c>
      <c r="D26" s="70" t="s">
        <v>45</v>
      </c>
      <c r="E26" s="71" t="s">
        <v>45</v>
      </c>
      <c r="F26" s="71" t="s">
        <v>45</v>
      </c>
      <c r="G26" s="70" t="s">
        <v>119</v>
      </c>
      <c r="H26" s="92" t="s">
        <v>120</v>
      </c>
      <c r="I26" s="73" t="s">
        <v>121</v>
      </c>
      <c r="J26" s="83">
        <v>43986</v>
      </c>
      <c r="K26" s="70" t="s">
        <v>99</v>
      </c>
      <c r="L26" s="86">
        <v>796826.61</v>
      </c>
      <c r="M26" s="82" t="s">
        <v>45</v>
      </c>
      <c r="N26" s="70" t="s">
        <v>99</v>
      </c>
      <c r="O26" s="71">
        <f>SUM(125429.22+353891.46)</f>
        <v>479320.68000000005</v>
      </c>
      <c r="P26" s="71" t="s">
        <v>45</v>
      </c>
      <c r="Q26" s="76" t="s">
        <v>51</v>
      </c>
      <c r="R26" s="93">
        <v>1253517.8500000001</v>
      </c>
      <c r="S26" s="86">
        <v>0</v>
      </c>
      <c r="T26" s="86">
        <v>0</v>
      </c>
      <c r="U26" s="86">
        <v>1253517.8400000001</v>
      </c>
      <c r="V26" s="70" t="s">
        <v>52</v>
      </c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47"/>
      <c r="FE26" s="47"/>
      <c r="FF26" s="47"/>
      <c r="FG26" s="47"/>
      <c r="FH26" s="47"/>
      <c r="FI26" s="47"/>
      <c r="FJ26" s="47"/>
      <c r="FK26" s="47"/>
      <c r="FL26" s="47"/>
      <c r="FM26" s="47"/>
      <c r="FN26" s="47"/>
      <c r="FO26" s="47"/>
      <c r="FP26" s="47"/>
      <c r="FQ26" s="47"/>
      <c r="FR26" s="47"/>
      <c r="FS26" s="47"/>
      <c r="FT26" s="47"/>
      <c r="FU26" s="47"/>
      <c r="FV26" s="47"/>
      <c r="FW26" s="47"/>
      <c r="FX26" s="47"/>
      <c r="FY26" s="47"/>
      <c r="FZ26" s="47"/>
      <c r="GA26" s="47"/>
      <c r="GB26" s="47"/>
      <c r="GC26" s="47"/>
      <c r="GD26" s="47"/>
      <c r="GE26" s="47"/>
      <c r="GF26" s="47"/>
      <c r="GG26" s="47"/>
      <c r="GH26" s="47"/>
      <c r="GI26" s="47"/>
      <c r="GJ26" s="47"/>
      <c r="GK26" s="47"/>
      <c r="GL26" s="47"/>
      <c r="GM26" s="47"/>
      <c r="GN26" s="47"/>
      <c r="GO26" s="47"/>
      <c r="GP26" s="47"/>
      <c r="GQ26" s="47"/>
      <c r="GR26" s="47"/>
      <c r="GS26" s="47"/>
      <c r="GT26" s="47"/>
      <c r="GU26" s="47"/>
      <c r="GV26" s="47"/>
      <c r="GW26" s="47"/>
      <c r="GX26" s="47"/>
      <c r="GY26" s="47"/>
      <c r="GZ26" s="47"/>
      <c r="HA26" s="47"/>
      <c r="HB26" s="47"/>
      <c r="HC26" s="47"/>
      <c r="HD26" s="47"/>
      <c r="HE26" s="47"/>
      <c r="HF26" s="47"/>
      <c r="HG26" s="47"/>
      <c r="HH26" s="47"/>
      <c r="HI26" s="47"/>
      <c r="HJ26" s="47"/>
      <c r="HK26" s="47"/>
      <c r="HL26" s="47"/>
      <c r="HM26" s="47"/>
      <c r="HN26" s="47"/>
      <c r="HO26" s="47"/>
      <c r="HP26" s="47"/>
      <c r="HQ26" s="47"/>
      <c r="HR26" s="47"/>
      <c r="HS26" s="47"/>
      <c r="HT26" s="47"/>
      <c r="HU26" s="47"/>
      <c r="HV26" s="47"/>
      <c r="HW26" s="47"/>
      <c r="HX26" s="47"/>
      <c r="HY26" s="47"/>
      <c r="HZ26" s="47"/>
      <c r="IA26" s="47"/>
      <c r="IB26" s="47"/>
      <c r="IC26" s="47"/>
      <c r="ID26" s="47"/>
      <c r="IE26" s="47"/>
      <c r="IF26" s="47"/>
      <c r="IG26" s="47"/>
      <c r="IH26" s="47"/>
      <c r="II26" s="47"/>
      <c r="IJ26" s="47"/>
      <c r="IK26" s="47"/>
      <c r="IL26" s="47"/>
      <c r="IM26" s="47"/>
      <c r="IN26" s="47"/>
      <c r="IO26" s="47"/>
      <c r="IP26" s="47"/>
      <c r="IQ26" s="47"/>
      <c r="IR26" s="47"/>
      <c r="IS26" s="47"/>
      <c r="IT26" s="47"/>
      <c r="IU26" s="47"/>
      <c r="IV26" s="47"/>
      <c r="IW26" s="47"/>
    </row>
    <row r="27" spans="1:257" s="48" customFormat="1" ht="30" x14ac:dyDescent="0.25">
      <c r="A27" s="72" t="s">
        <v>122</v>
      </c>
      <c r="B27" s="89" t="s">
        <v>123</v>
      </c>
      <c r="C27" s="70" t="s">
        <v>45</v>
      </c>
      <c r="D27" s="70" t="s">
        <v>45</v>
      </c>
      <c r="E27" s="71" t="s">
        <v>45</v>
      </c>
      <c r="F27" s="71" t="s">
        <v>45</v>
      </c>
      <c r="G27" s="70" t="s">
        <v>124</v>
      </c>
      <c r="H27" s="91" t="s">
        <v>125</v>
      </c>
      <c r="I27" s="73" t="s">
        <v>126</v>
      </c>
      <c r="J27" s="83">
        <v>44308</v>
      </c>
      <c r="K27" s="70" t="s">
        <v>79</v>
      </c>
      <c r="L27" s="86">
        <v>4978997.63</v>
      </c>
      <c r="M27" s="82" t="s">
        <v>45</v>
      </c>
      <c r="N27" s="70" t="s">
        <v>49</v>
      </c>
      <c r="O27" s="71">
        <v>2088882.28</v>
      </c>
      <c r="P27" s="71">
        <v>170033.18</v>
      </c>
      <c r="Q27" s="76" t="s">
        <v>127</v>
      </c>
      <c r="R27" s="88">
        <v>6802048.7599999998</v>
      </c>
      <c r="S27" s="86">
        <v>1149703.1399999999</v>
      </c>
      <c r="T27" s="86">
        <v>2768317.36</v>
      </c>
      <c r="U27" s="86">
        <f>5617100.88+S27</f>
        <v>6766804.0199999996</v>
      </c>
      <c r="V27" s="70" t="s">
        <v>59</v>
      </c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47"/>
      <c r="EX27" s="47"/>
      <c r="EY27" s="47"/>
      <c r="EZ27" s="47"/>
      <c r="FA27" s="47"/>
      <c r="FB27" s="47"/>
      <c r="FC27" s="47"/>
      <c r="FD27" s="47"/>
      <c r="FE27" s="47"/>
      <c r="FF27" s="47"/>
      <c r="FG27" s="47"/>
      <c r="FH27" s="47"/>
      <c r="FI27" s="47"/>
      <c r="FJ27" s="47"/>
      <c r="FK27" s="47"/>
      <c r="FL27" s="47"/>
      <c r="FM27" s="47"/>
      <c r="FN27" s="47"/>
      <c r="FO27" s="47"/>
      <c r="FP27" s="47"/>
      <c r="FQ27" s="47"/>
      <c r="FR27" s="47"/>
      <c r="FS27" s="47"/>
      <c r="FT27" s="47"/>
      <c r="FU27" s="47"/>
      <c r="FV27" s="47"/>
      <c r="FW27" s="47"/>
      <c r="FX27" s="47"/>
      <c r="FY27" s="47"/>
      <c r="FZ27" s="47"/>
      <c r="GA27" s="47"/>
      <c r="GB27" s="47"/>
      <c r="GC27" s="47"/>
      <c r="GD27" s="47"/>
      <c r="GE27" s="47"/>
      <c r="GF27" s="47"/>
      <c r="GG27" s="47"/>
      <c r="GH27" s="47"/>
      <c r="GI27" s="47"/>
      <c r="GJ27" s="47"/>
      <c r="GK27" s="47"/>
      <c r="GL27" s="47"/>
      <c r="GM27" s="47"/>
      <c r="GN27" s="47"/>
      <c r="GO27" s="47"/>
      <c r="GP27" s="47"/>
      <c r="GQ27" s="47"/>
      <c r="GR27" s="47"/>
      <c r="GS27" s="47"/>
      <c r="GT27" s="47"/>
      <c r="GU27" s="47"/>
      <c r="GV27" s="47"/>
      <c r="GW27" s="47"/>
      <c r="GX27" s="47"/>
      <c r="GY27" s="47"/>
      <c r="GZ27" s="47"/>
      <c r="HA27" s="47"/>
      <c r="HB27" s="47"/>
      <c r="HC27" s="47"/>
      <c r="HD27" s="47"/>
      <c r="HE27" s="47"/>
      <c r="HF27" s="47"/>
      <c r="HG27" s="47"/>
      <c r="HH27" s="47"/>
      <c r="HI27" s="47"/>
      <c r="HJ27" s="47"/>
      <c r="HK27" s="47"/>
      <c r="HL27" s="47"/>
      <c r="HM27" s="47"/>
      <c r="HN27" s="47"/>
      <c r="HO27" s="47"/>
      <c r="HP27" s="47"/>
      <c r="HQ27" s="47"/>
      <c r="HR27" s="47"/>
      <c r="HS27" s="47"/>
      <c r="HT27" s="47"/>
      <c r="HU27" s="47"/>
      <c r="HV27" s="47"/>
      <c r="HW27" s="47"/>
      <c r="HX27" s="47"/>
      <c r="HY27" s="47"/>
      <c r="HZ27" s="47"/>
      <c r="IA27" s="47"/>
      <c r="IB27" s="47"/>
      <c r="IC27" s="47"/>
      <c r="ID27" s="47"/>
      <c r="IE27" s="47"/>
      <c r="IF27" s="47"/>
      <c r="IG27" s="47"/>
      <c r="IH27" s="47"/>
      <c r="II27" s="47"/>
      <c r="IJ27" s="47"/>
      <c r="IK27" s="47"/>
      <c r="IL27" s="47"/>
      <c r="IM27" s="47"/>
      <c r="IN27" s="47"/>
      <c r="IO27" s="47"/>
      <c r="IP27" s="47"/>
      <c r="IQ27" s="47"/>
      <c r="IR27" s="47"/>
      <c r="IS27" s="47"/>
      <c r="IT27" s="47"/>
      <c r="IU27" s="47"/>
      <c r="IV27" s="47"/>
      <c r="IW27" s="47"/>
    </row>
    <row r="28" spans="1:257" s="48" customFormat="1" ht="41.25" customHeight="1" x14ac:dyDescent="0.25">
      <c r="A28" s="72" t="s">
        <v>128</v>
      </c>
      <c r="B28" s="89" t="s">
        <v>129</v>
      </c>
      <c r="C28" s="70" t="s">
        <v>45</v>
      </c>
      <c r="D28" s="70" t="s">
        <v>45</v>
      </c>
      <c r="E28" s="71" t="s">
        <v>45</v>
      </c>
      <c r="F28" s="71" t="s">
        <v>45</v>
      </c>
      <c r="G28" s="70" t="s">
        <v>130</v>
      </c>
      <c r="H28" s="92" t="s">
        <v>131</v>
      </c>
      <c r="I28" s="73" t="s">
        <v>132</v>
      </c>
      <c r="J28" s="83">
        <v>44323</v>
      </c>
      <c r="K28" s="94" t="s">
        <v>133</v>
      </c>
      <c r="L28" s="86">
        <v>4472984.28</v>
      </c>
      <c r="M28" s="82" t="s">
        <v>45</v>
      </c>
      <c r="N28" s="82" t="s">
        <v>134</v>
      </c>
      <c r="O28" s="71">
        <v>1601403.4</v>
      </c>
      <c r="P28" s="71" t="s">
        <v>45</v>
      </c>
      <c r="Q28" s="76"/>
      <c r="R28" s="88">
        <v>5690512.9400000004</v>
      </c>
      <c r="S28" s="86">
        <v>199413.05</v>
      </c>
      <c r="T28" s="86">
        <v>2557519.86</v>
      </c>
      <c r="U28" s="86">
        <v>5690512.9400000004</v>
      </c>
      <c r="V28" s="70" t="s">
        <v>59</v>
      </c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  <c r="DR28" s="47"/>
      <c r="DS28" s="47"/>
      <c r="DT28" s="47"/>
      <c r="DU28" s="47"/>
      <c r="DV28" s="47"/>
      <c r="DW28" s="47"/>
      <c r="DX28" s="47"/>
      <c r="DY28" s="47"/>
      <c r="DZ28" s="47"/>
      <c r="EA28" s="47"/>
      <c r="EB28" s="47"/>
      <c r="EC28" s="47"/>
      <c r="ED28" s="47"/>
      <c r="EE28" s="47"/>
      <c r="EF28" s="47"/>
      <c r="EG28" s="47"/>
      <c r="EH28" s="47"/>
      <c r="EI28" s="47"/>
      <c r="EJ28" s="47"/>
      <c r="EK28" s="47"/>
      <c r="EL28" s="47"/>
      <c r="EM28" s="47"/>
      <c r="EN28" s="47"/>
      <c r="EO28" s="47"/>
      <c r="EP28" s="47"/>
      <c r="EQ28" s="47"/>
      <c r="ER28" s="47"/>
      <c r="ES28" s="47"/>
      <c r="ET28" s="47"/>
      <c r="EU28" s="47"/>
      <c r="EV28" s="47"/>
      <c r="EW28" s="47"/>
      <c r="EX28" s="47"/>
      <c r="EY28" s="47"/>
      <c r="EZ28" s="47"/>
      <c r="FA28" s="47"/>
      <c r="FB28" s="47"/>
      <c r="FC28" s="47"/>
      <c r="FD28" s="47"/>
      <c r="FE28" s="47"/>
      <c r="FF28" s="47"/>
      <c r="FG28" s="47"/>
      <c r="FH28" s="47"/>
      <c r="FI28" s="47"/>
      <c r="FJ28" s="47"/>
      <c r="FK28" s="47"/>
      <c r="FL28" s="47"/>
      <c r="FM28" s="47"/>
      <c r="FN28" s="47"/>
      <c r="FO28" s="47"/>
      <c r="FP28" s="47"/>
      <c r="FQ28" s="47"/>
      <c r="FR28" s="47"/>
      <c r="FS28" s="47"/>
      <c r="FT28" s="47"/>
      <c r="FU28" s="47"/>
      <c r="FV28" s="47"/>
      <c r="FW28" s="47"/>
      <c r="FX28" s="47"/>
      <c r="FY28" s="47"/>
      <c r="FZ28" s="47"/>
      <c r="GA28" s="47"/>
      <c r="GB28" s="47"/>
      <c r="GC28" s="47"/>
      <c r="GD28" s="47"/>
      <c r="GE28" s="47"/>
      <c r="GF28" s="47"/>
      <c r="GG28" s="47"/>
      <c r="GH28" s="47"/>
      <c r="GI28" s="47"/>
      <c r="GJ28" s="47"/>
      <c r="GK28" s="47"/>
      <c r="GL28" s="47"/>
      <c r="GM28" s="47"/>
      <c r="GN28" s="47"/>
      <c r="GO28" s="47"/>
      <c r="GP28" s="47"/>
      <c r="GQ28" s="47"/>
      <c r="GR28" s="47"/>
      <c r="GS28" s="47"/>
      <c r="GT28" s="47"/>
      <c r="GU28" s="47"/>
      <c r="GV28" s="47"/>
      <c r="GW28" s="47"/>
      <c r="GX28" s="47"/>
      <c r="GY28" s="47"/>
      <c r="GZ28" s="47"/>
      <c r="HA28" s="47"/>
      <c r="HB28" s="47"/>
      <c r="HC28" s="47"/>
      <c r="HD28" s="47"/>
      <c r="HE28" s="47"/>
      <c r="HF28" s="47"/>
      <c r="HG28" s="47"/>
      <c r="HH28" s="47"/>
      <c r="HI28" s="47"/>
      <c r="HJ28" s="47"/>
      <c r="HK28" s="47"/>
      <c r="HL28" s="47"/>
      <c r="HM28" s="47"/>
      <c r="HN28" s="47"/>
      <c r="HO28" s="47"/>
      <c r="HP28" s="47"/>
      <c r="HQ28" s="47"/>
      <c r="HR28" s="47"/>
      <c r="HS28" s="47"/>
      <c r="HT28" s="47"/>
      <c r="HU28" s="47"/>
      <c r="HV28" s="47"/>
      <c r="HW28" s="47"/>
      <c r="HX28" s="47"/>
      <c r="HY28" s="47"/>
      <c r="HZ28" s="47"/>
      <c r="IA28" s="47"/>
      <c r="IB28" s="47"/>
      <c r="IC28" s="47"/>
      <c r="ID28" s="47"/>
      <c r="IE28" s="47"/>
      <c r="IF28" s="47"/>
      <c r="IG28" s="47"/>
      <c r="IH28" s="47"/>
      <c r="II28" s="47"/>
      <c r="IJ28" s="47"/>
      <c r="IK28" s="47"/>
      <c r="IL28" s="47"/>
      <c r="IM28" s="47"/>
      <c r="IN28" s="47"/>
      <c r="IO28" s="47"/>
      <c r="IP28" s="47"/>
      <c r="IQ28" s="47"/>
      <c r="IR28" s="47"/>
      <c r="IS28" s="47"/>
      <c r="IT28" s="47"/>
      <c r="IU28" s="47"/>
      <c r="IV28" s="47"/>
      <c r="IW28" s="47"/>
    </row>
    <row r="29" spans="1:257" s="48" customFormat="1" ht="30" x14ac:dyDescent="0.25">
      <c r="A29" s="72" t="s">
        <v>135</v>
      </c>
      <c r="B29" s="89" t="s">
        <v>136</v>
      </c>
      <c r="C29" s="70" t="s">
        <v>45</v>
      </c>
      <c r="D29" s="70" t="s">
        <v>45</v>
      </c>
      <c r="E29" s="71" t="s">
        <v>45</v>
      </c>
      <c r="F29" s="71" t="s">
        <v>45</v>
      </c>
      <c r="G29" s="70" t="s">
        <v>62</v>
      </c>
      <c r="H29" s="91" t="s">
        <v>109</v>
      </c>
      <c r="I29" s="73" t="s">
        <v>11</v>
      </c>
      <c r="J29" s="83">
        <v>44439</v>
      </c>
      <c r="K29" s="70" t="s">
        <v>137</v>
      </c>
      <c r="L29" s="95">
        <v>882795.99</v>
      </c>
      <c r="M29" s="71" t="s">
        <v>138</v>
      </c>
      <c r="N29" s="70" t="s">
        <v>139</v>
      </c>
      <c r="O29" s="71">
        <v>172191.53</v>
      </c>
      <c r="P29" s="71" t="s">
        <v>45</v>
      </c>
      <c r="Q29" s="76" t="s">
        <v>127</v>
      </c>
      <c r="R29" s="88">
        <v>1054987.52</v>
      </c>
      <c r="S29" s="86">
        <v>72757.759999999995</v>
      </c>
      <c r="T29" s="86">
        <v>727577.59999999998</v>
      </c>
      <c r="U29" s="86">
        <f>945850.88+S29</f>
        <v>1018608.64</v>
      </c>
      <c r="V29" s="70" t="s">
        <v>59</v>
      </c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47"/>
      <c r="DU29" s="47"/>
      <c r="DV29" s="47"/>
      <c r="DW29" s="47"/>
      <c r="DX29" s="47"/>
      <c r="DY29" s="47"/>
      <c r="DZ29" s="47"/>
      <c r="EA29" s="47"/>
      <c r="EB29" s="47"/>
      <c r="EC29" s="47"/>
      <c r="ED29" s="47"/>
      <c r="EE29" s="47"/>
      <c r="EF29" s="47"/>
      <c r="EG29" s="47"/>
      <c r="EH29" s="47"/>
      <c r="EI29" s="47"/>
      <c r="EJ29" s="47"/>
      <c r="EK29" s="47"/>
      <c r="EL29" s="47"/>
      <c r="EM29" s="47"/>
      <c r="EN29" s="47"/>
      <c r="EO29" s="47"/>
      <c r="EP29" s="47"/>
      <c r="EQ29" s="47"/>
      <c r="ER29" s="47"/>
      <c r="ES29" s="47"/>
      <c r="ET29" s="47"/>
      <c r="EU29" s="47"/>
      <c r="EV29" s="47"/>
      <c r="EW29" s="47"/>
      <c r="EX29" s="47"/>
      <c r="EY29" s="47"/>
      <c r="EZ29" s="47"/>
      <c r="FA29" s="47"/>
      <c r="FB29" s="47"/>
      <c r="FC29" s="47"/>
      <c r="FD29" s="47"/>
      <c r="FE29" s="47"/>
      <c r="FF29" s="47"/>
      <c r="FG29" s="47"/>
      <c r="FH29" s="47"/>
      <c r="FI29" s="47"/>
      <c r="FJ29" s="47"/>
      <c r="FK29" s="47"/>
      <c r="FL29" s="47"/>
      <c r="FM29" s="47"/>
      <c r="FN29" s="47"/>
      <c r="FO29" s="47"/>
      <c r="FP29" s="47"/>
      <c r="FQ29" s="47"/>
      <c r="FR29" s="47"/>
      <c r="FS29" s="47"/>
      <c r="FT29" s="47"/>
      <c r="FU29" s="47"/>
      <c r="FV29" s="47"/>
      <c r="FW29" s="47"/>
      <c r="FX29" s="47"/>
      <c r="FY29" s="47"/>
      <c r="FZ29" s="47"/>
      <c r="GA29" s="47"/>
      <c r="GB29" s="47"/>
      <c r="GC29" s="47"/>
      <c r="GD29" s="47"/>
      <c r="GE29" s="47"/>
      <c r="GF29" s="47"/>
      <c r="GG29" s="47"/>
      <c r="GH29" s="47"/>
      <c r="GI29" s="47"/>
      <c r="GJ29" s="47"/>
      <c r="GK29" s="47"/>
      <c r="GL29" s="47"/>
      <c r="GM29" s="47"/>
      <c r="GN29" s="47"/>
      <c r="GO29" s="47"/>
      <c r="GP29" s="47"/>
      <c r="GQ29" s="47"/>
      <c r="GR29" s="47"/>
      <c r="GS29" s="47"/>
      <c r="GT29" s="47"/>
      <c r="GU29" s="47"/>
      <c r="GV29" s="47"/>
      <c r="GW29" s="47"/>
      <c r="GX29" s="47"/>
      <c r="GY29" s="47"/>
      <c r="GZ29" s="47"/>
      <c r="HA29" s="47"/>
      <c r="HB29" s="47"/>
      <c r="HC29" s="47"/>
      <c r="HD29" s="47"/>
      <c r="HE29" s="47"/>
      <c r="HF29" s="47"/>
      <c r="HG29" s="47"/>
      <c r="HH29" s="47"/>
      <c r="HI29" s="47"/>
      <c r="HJ29" s="47"/>
      <c r="HK29" s="47"/>
      <c r="HL29" s="47"/>
      <c r="HM29" s="47"/>
      <c r="HN29" s="47"/>
      <c r="HO29" s="47"/>
      <c r="HP29" s="47"/>
      <c r="HQ29" s="47"/>
      <c r="HR29" s="47"/>
      <c r="HS29" s="47"/>
      <c r="HT29" s="47"/>
      <c r="HU29" s="47"/>
      <c r="HV29" s="47"/>
      <c r="HW29" s="47"/>
      <c r="HX29" s="47"/>
      <c r="HY29" s="47"/>
      <c r="HZ29" s="47"/>
      <c r="IA29" s="47"/>
      <c r="IB29" s="47"/>
      <c r="IC29" s="47"/>
      <c r="ID29" s="47"/>
      <c r="IE29" s="47"/>
      <c r="IF29" s="47"/>
      <c r="IG29" s="47"/>
      <c r="IH29" s="47"/>
      <c r="II29" s="47"/>
      <c r="IJ29" s="47"/>
      <c r="IK29" s="47"/>
      <c r="IL29" s="47"/>
      <c r="IM29" s="47"/>
      <c r="IN29" s="47"/>
      <c r="IO29" s="47"/>
      <c r="IP29" s="47"/>
      <c r="IQ29" s="47"/>
      <c r="IR29" s="47"/>
      <c r="IS29" s="47"/>
      <c r="IT29" s="47"/>
      <c r="IU29" s="47"/>
      <c r="IV29" s="47"/>
      <c r="IW29" s="47"/>
    </row>
    <row r="30" spans="1:257" s="48" customFormat="1" ht="30.75" customHeight="1" x14ac:dyDescent="0.25">
      <c r="A30" s="72" t="s">
        <v>140</v>
      </c>
      <c r="B30" s="89" t="s">
        <v>141</v>
      </c>
      <c r="C30" s="70" t="s">
        <v>45</v>
      </c>
      <c r="D30" s="70" t="s">
        <v>45</v>
      </c>
      <c r="E30" s="71" t="s">
        <v>45</v>
      </c>
      <c r="F30" s="71" t="s">
        <v>45</v>
      </c>
      <c r="G30" s="70" t="s">
        <v>142</v>
      </c>
      <c r="H30" s="68" t="s">
        <v>143</v>
      </c>
      <c r="I30" s="73" t="s">
        <v>144</v>
      </c>
      <c r="J30" s="83">
        <v>44440</v>
      </c>
      <c r="K30" s="70" t="s">
        <v>137</v>
      </c>
      <c r="L30" s="86">
        <v>4200000</v>
      </c>
      <c r="M30" s="82" t="s">
        <v>45</v>
      </c>
      <c r="N30" s="70" t="s">
        <v>145</v>
      </c>
      <c r="O30" s="71">
        <v>1061889.02</v>
      </c>
      <c r="P30" s="71" t="s">
        <v>45</v>
      </c>
      <c r="Q30" s="76" t="s">
        <v>127</v>
      </c>
      <c r="R30" s="88">
        <v>5100369.46</v>
      </c>
      <c r="S30" s="86">
        <v>2355500.71</v>
      </c>
      <c r="T30" s="86">
        <v>3695983.51</v>
      </c>
      <c r="U30" s="86">
        <f>2744868.78+S30</f>
        <v>5100369.49</v>
      </c>
      <c r="V30" s="70" t="s">
        <v>59</v>
      </c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7"/>
      <c r="DQ30" s="47"/>
      <c r="DR30" s="47"/>
      <c r="DS30" s="47"/>
      <c r="DT30" s="47"/>
      <c r="DU30" s="47"/>
      <c r="DV30" s="47"/>
      <c r="DW30" s="47"/>
      <c r="DX30" s="47"/>
      <c r="DY30" s="47"/>
      <c r="DZ30" s="47"/>
      <c r="EA30" s="47"/>
      <c r="EB30" s="47"/>
      <c r="EC30" s="47"/>
      <c r="ED30" s="47"/>
      <c r="EE30" s="47"/>
      <c r="EF30" s="47"/>
      <c r="EG30" s="47"/>
      <c r="EH30" s="47"/>
      <c r="EI30" s="47"/>
      <c r="EJ30" s="47"/>
      <c r="EK30" s="47"/>
      <c r="EL30" s="47"/>
      <c r="EM30" s="47"/>
      <c r="EN30" s="47"/>
      <c r="EO30" s="47"/>
      <c r="EP30" s="47"/>
      <c r="EQ30" s="47"/>
      <c r="ER30" s="47"/>
      <c r="ES30" s="47"/>
      <c r="ET30" s="47"/>
      <c r="EU30" s="47"/>
      <c r="EV30" s="47"/>
      <c r="EW30" s="47"/>
      <c r="EX30" s="47"/>
      <c r="EY30" s="47"/>
      <c r="EZ30" s="47"/>
      <c r="FA30" s="47"/>
      <c r="FB30" s="47"/>
      <c r="FC30" s="47"/>
      <c r="FD30" s="47"/>
      <c r="FE30" s="47"/>
      <c r="FF30" s="47"/>
      <c r="FG30" s="47"/>
      <c r="FH30" s="47"/>
      <c r="FI30" s="47"/>
      <c r="FJ30" s="47"/>
      <c r="FK30" s="47"/>
      <c r="FL30" s="47"/>
      <c r="FM30" s="47"/>
      <c r="FN30" s="47"/>
      <c r="FO30" s="47"/>
      <c r="FP30" s="47"/>
      <c r="FQ30" s="47"/>
      <c r="FR30" s="47"/>
      <c r="FS30" s="47"/>
      <c r="FT30" s="47"/>
      <c r="FU30" s="47"/>
      <c r="FV30" s="47"/>
      <c r="FW30" s="47"/>
      <c r="FX30" s="47"/>
      <c r="FY30" s="47"/>
      <c r="FZ30" s="47"/>
      <c r="GA30" s="47"/>
      <c r="GB30" s="47"/>
      <c r="GC30" s="47"/>
      <c r="GD30" s="47"/>
      <c r="GE30" s="47"/>
      <c r="GF30" s="47"/>
      <c r="GG30" s="47"/>
      <c r="GH30" s="47"/>
      <c r="GI30" s="47"/>
      <c r="GJ30" s="47"/>
      <c r="GK30" s="47"/>
      <c r="GL30" s="47"/>
      <c r="GM30" s="47"/>
      <c r="GN30" s="47"/>
      <c r="GO30" s="47"/>
      <c r="GP30" s="47"/>
      <c r="GQ30" s="47"/>
      <c r="GR30" s="47"/>
      <c r="GS30" s="47"/>
      <c r="GT30" s="47"/>
      <c r="GU30" s="47"/>
      <c r="GV30" s="47"/>
      <c r="GW30" s="47"/>
      <c r="GX30" s="47"/>
      <c r="GY30" s="47"/>
      <c r="GZ30" s="47"/>
      <c r="HA30" s="47"/>
      <c r="HB30" s="47"/>
      <c r="HC30" s="47"/>
      <c r="HD30" s="47"/>
      <c r="HE30" s="47"/>
      <c r="HF30" s="47"/>
      <c r="HG30" s="47"/>
      <c r="HH30" s="47"/>
      <c r="HI30" s="47"/>
      <c r="HJ30" s="47"/>
      <c r="HK30" s="47"/>
      <c r="HL30" s="47"/>
      <c r="HM30" s="47"/>
      <c r="HN30" s="47"/>
      <c r="HO30" s="47"/>
      <c r="HP30" s="47"/>
      <c r="HQ30" s="47"/>
      <c r="HR30" s="47"/>
      <c r="HS30" s="47"/>
      <c r="HT30" s="47"/>
      <c r="HU30" s="47"/>
      <c r="HV30" s="47"/>
      <c r="HW30" s="47"/>
      <c r="HX30" s="47"/>
      <c r="HY30" s="47"/>
      <c r="HZ30" s="47"/>
      <c r="IA30" s="47"/>
      <c r="IB30" s="47"/>
      <c r="IC30" s="47"/>
      <c r="ID30" s="47"/>
      <c r="IE30" s="47"/>
      <c r="IF30" s="47"/>
      <c r="IG30" s="47"/>
      <c r="IH30" s="47"/>
      <c r="II30" s="47"/>
      <c r="IJ30" s="47"/>
      <c r="IK30" s="47"/>
      <c r="IL30" s="47"/>
      <c r="IM30" s="47"/>
      <c r="IN30" s="47"/>
      <c r="IO30" s="47"/>
      <c r="IP30" s="47"/>
      <c r="IQ30" s="47"/>
      <c r="IR30" s="47"/>
      <c r="IS30" s="47"/>
      <c r="IT30" s="47"/>
      <c r="IU30" s="47"/>
      <c r="IV30" s="47"/>
      <c r="IW30" s="47"/>
    </row>
    <row r="31" spans="1:257" s="48" customFormat="1" ht="102.75" customHeight="1" x14ac:dyDescent="0.25">
      <c r="A31" s="72" t="s">
        <v>146</v>
      </c>
      <c r="B31" s="89" t="s">
        <v>147</v>
      </c>
      <c r="C31" s="70" t="s">
        <v>45</v>
      </c>
      <c r="D31" s="70" t="s">
        <v>45</v>
      </c>
      <c r="E31" s="71" t="s">
        <v>45</v>
      </c>
      <c r="F31" s="71" t="s">
        <v>45</v>
      </c>
      <c r="G31" s="71" t="s">
        <v>148</v>
      </c>
      <c r="H31" s="87" t="s">
        <v>149</v>
      </c>
      <c r="I31" s="73" t="s">
        <v>150</v>
      </c>
      <c r="J31" s="71" t="s">
        <v>151</v>
      </c>
      <c r="K31" s="70" t="s">
        <v>152</v>
      </c>
      <c r="L31" s="96">
        <v>263759.08</v>
      </c>
      <c r="M31" s="71" t="s">
        <v>153</v>
      </c>
      <c r="N31" s="71" t="s">
        <v>154</v>
      </c>
      <c r="O31" s="71">
        <f>R31-L31</f>
        <v>4823</v>
      </c>
      <c r="P31" s="71" t="s">
        <v>89</v>
      </c>
      <c r="Q31" s="76" t="s">
        <v>155</v>
      </c>
      <c r="R31" s="76">
        <v>268582.08</v>
      </c>
      <c r="S31" s="86">
        <v>222748.69</v>
      </c>
      <c r="T31" s="86">
        <v>268582.08</v>
      </c>
      <c r="U31" s="86">
        <v>268582.08</v>
      </c>
      <c r="V31" s="70" t="s">
        <v>52</v>
      </c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47"/>
      <c r="FG31" s="47"/>
      <c r="FH31" s="47"/>
      <c r="FI31" s="47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47"/>
      <c r="FU31" s="47"/>
      <c r="FV31" s="47"/>
      <c r="FW31" s="47"/>
      <c r="FX31" s="47"/>
      <c r="FY31" s="47"/>
      <c r="FZ31" s="47"/>
      <c r="GA31" s="47"/>
      <c r="GB31" s="47"/>
      <c r="GC31" s="47"/>
      <c r="GD31" s="47"/>
      <c r="GE31" s="47"/>
      <c r="GF31" s="47"/>
      <c r="GG31" s="47"/>
      <c r="GH31" s="47"/>
      <c r="GI31" s="47"/>
      <c r="GJ31" s="47"/>
      <c r="GK31" s="47"/>
      <c r="GL31" s="47"/>
      <c r="GM31" s="47"/>
      <c r="GN31" s="47"/>
      <c r="GO31" s="47"/>
      <c r="GP31" s="47"/>
      <c r="GQ31" s="47"/>
      <c r="GR31" s="47"/>
      <c r="GS31" s="47"/>
      <c r="GT31" s="47"/>
      <c r="GU31" s="47"/>
      <c r="GV31" s="47"/>
      <c r="GW31" s="47"/>
      <c r="GX31" s="47"/>
      <c r="GY31" s="47"/>
      <c r="GZ31" s="47"/>
      <c r="HA31" s="47"/>
      <c r="HB31" s="47"/>
      <c r="HC31" s="47"/>
      <c r="HD31" s="47"/>
      <c r="HE31" s="47"/>
      <c r="HF31" s="47"/>
      <c r="HG31" s="47"/>
      <c r="HH31" s="47"/>
      <c r="HI31" s="47"/>
      <c r="HJ31" s="47"/>
      <c r="HK31" s="47"/>
      <c r="HL31" s="47"/>
      <c r="HM31" s="47"/>
      <c r="HN31" s="47"/>
      <c r="HO31" s="47"/>
      <c r="HP31" s="47"/>
      <c r="HQ31" s="47"/>
      <c r="HR31" s="47"/>
      <c r="HS31" s="47"/>
      <c r="HT31" s="47"/>
      <c r="HU31" s="47"/>
      <c r="HV31" s="47"/>
      <c r="HW31" s="47"/>
      <c r="HX31" s="47"/>
      <c r="HY31" s="47"/>
      <c r="HZ31" s="47"/>
      <c r="IA31" s="47"/>
      <c r="IB31" s="47"/>
      <c r="IC31" s="47"/>
      <c r="ID31" s="47"/>
      <c r="IE31" s="47"/>
      <c r="IF31" s="47"/>
      <c r="IG31" s="47"/>
      <c r="IH31" s="47"/>
      <c r="II31" s="47"/>
      <c r="IJ31" s="47"/>
      <c r="IK31" s="47"/>
      <c r="IL31" s="47"/>
      <c r="IM31" s="47"/>
      <c r="IN31" s="47"/>
      <c r="IO31" s="47"/>
      <c r="IP31" s="47"/>
      <c r="IQ31" s="47"/>
      <c r="IR31" s="47"/>
      <c r="IS31" s="47"/>
      <c r="IT31" s="47"/>
      <c r="IU31" s="47"/>
      <c r="IV31" s="47"/>
      <c r="IW31" s="47"/>
    </row>
    <row r="32" spans="1:257" s="48" customFormat="1" ht="44.25" customHeight="1" x14ac:dyDescent="0.25">
      <c r="A32" s="68" t="s">
        <v>156</v>
      </c>
      <c r="B32" s="69" t="s">
        <v>157</v>
      </c>
      <c r="C32" s="70" t="s">
        <v>45</v>
      </c>
      <c r="D32" s="70" t="s">
        <v>45</v>
      </c>
      <c r="E32" s="71" t="s">
        <v>45</v>
      </c>
      <c r="F32" s="71" t="s">
        <v>45</v>
      </c>
      <c r="G32" s="71" t="s">
        <v>158</v>
      </c>
      <c r="H32" s="87" t="s">
        <v>159</v>
      </c>
      <c r="I32" s="97" t="s">
        <v>160</v>
      </c>
      <c r="J32" s="71" t="s">
        <v>161</v>
      </c>
      <c r="K32" s="70" t="s">
        <v>162</v>
      </c>
      <c r="L32" s="86">
        <v>6245121.8099999996</v>
      </c>
      <c r="M32" s="82" t="s">
        <v>45</v>
      </c>
      <c r="N32" s="70" t="s">
        <v>89</v>
      </c>
      <c r="O32" s="71" t="s">
        <v>89</v>
      </c>
      <c r="P32" s="71" t="s">
        <v>89</v>
      </c>
      <c r="Q32" s="76" t="s">
        <v>127</v>
      </c>
      <c r="R32" s="88">
        <v>248768.66</v>
      </c>
      <c r="S32" s="86">
        <v>82213.89</v>
      </c>
      <c r="T32" s="86">
        <v>249768.66</v>
      </c>
      <c r="U32" s="86">
        <v>249768.66</v>
      </c>
      <c r="V32" s="70" t="s">
        <v>59</v>
      </c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  <c r="FC32" s="47"/>
      <c r="FD32" s="47"/>
      <c r="FE32" s="47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  <c r="GA32" s="47"/>
      <c r="GB32" s="47"/>
      <c r="GC32" s="47"/>
      <c r="GD32" s="47"/>
      <c r="GE32" s="47"/>
      <c r="GF32" s="47"/>
      <c r="GG32" s="47"/>
      <c r="GH32" s="47"/>
      <c r="GI32" s="47"/>
      <c r="GJ32" s="47"/>
      <c r="GK32" s="47"/>
      <c r="GL32" s="47"/>
      <c r="GM32" s="47"/>
      <c r="GN32" s="47"/>
      <c r="GO32" s="47"/>
      <c r="GP32" s="47"/>
      <c r="GQ32" s="47"/>
      <c r="GR32" s="47"/>
      <c r="GS32" s="47"/>
      <c r="GT32" s="47"/>
      <c r="GU32" s="47"/>
      <c r="GV32" s="47"/>
      <c r="GW32" s="47"/>
      <c r="GX32" s="47"/>
      <c r="GY32" s="47"/>
      <c r="GZ32" s="47"/>
      <c r="HA32" s="47"/>
      <c r="HB32" s="47"/>
      <c r="HC32" s="47"/>
      <c r="HD32" s="47"/>
      <c r="HE32" s="47"/>
      <c r="HF32" s="47"/>
      <c r="HG32" s="47"/>
      <c r="HH32" s="47"/>
      <c r="HI32" s="47"/>
      <c r="HJ32" s="47"/>
      <c r="HK32" s="47"/>
      <c r="HL32" s="47"/>
      <c r="HM32" s="47"/>
      <c r="HN32" s="47"/>
      <c r="HO32" s="47"/>
      <c r="HP32" s="47"/>
      <c r="HQ32" s="47"/>
      <c r="HR32" s="47"/>
      <c r="HS32" s="47"/>
      <c r="HT32" s="47"/>
      <c r="HU32" s="47"/>
      <c r="HV32" s="47"/>
      <c r="HW32" s="47"/>
      <c r="HX32" s="47"/>
      <c r="HY32" s="47"/>
      <c r="HZ32" s="47"/>
      <c r="IA32" s="47"/>
      <c r="IB32" s="47"/>
      <c r="IC32" s="47"/>
      <c r="ID32" s="47"/>
      <c r="IE32" s="47"/>
      <c r="IF32" s="47"/>
      <c r="IG32" s="47"/>
      <c r="IH32" s="47"/>
      <c r="II32" s="47"/>
      <c r="IJ32" s="47"/>
      <c r="IK32" s="47"/>
      <c r="IL32" s="47"/>
      <c r="IM32" s="47"/>
      <c r="IN32" s="47"/>
      <c r="IO32" s="47"/>
      <c r="IP32" s="47"/>
      <c r="IQ32" s="47"/>
      <c r="IR32" s="47"/>
      <c r="IS32" s="47"/>
      <c r="IT32" s="47"/>
      <c r="IU32" s="47"/>
      <c r="IV32" s="47"/>
      <c r="IW32" s="47"/>
    </row>
    <row r="33" spans="1:257" s="48" customFormat="1" ht="44.25" customHeight="1" x14ac:dyDescent="0.25">
      <c r="A33" s="68" t="s">
        <v>163</v>
      </c>
      <c r="B33" s="69" t="s">
        <v>164</v>
      </c>
      <c r="C33" s="70" t="s">
        <v>45</v>
      </c>
      <c r="D33" s="70" t="s">
        <v>45</v>
      </c>
      <c r="E33" s="71" t="s">
        <v>45</v>
      </c>
      <c r="F33" s="71" t="s">
        <v>45</v>
      </c>
      <c r="G33" s="71" t="s">
        <v>124</v>
      </c>
      <c r="H33" s="87" t="s">
        <v>165</v>
      </c>
      <c r="I33" s="97" t="s">
        <v>166</v>
      </c>
      <c r="J33" s="71" t="s">
        <v>167</v>
      </c>
      <c r="K33" s="70" t="s">
        <v>162</v>
      </c>
      <c r="L33" s="86">
        <v>7999990</v>
      </c>
      <c r="M33" s="82" t="s">
        <v>45</v>
      </c>
      <c r="N33" s="70" t="s">
        <v>89</v>
      </c>
      <c r="O33" s="71" t="s">
        <v>89</v>
      </c>
      <c r="P33" s="71" t="s">
        <v>89</v>
      </c>
      <c r="Q33" s="76" t="s">
        <v>127</v>
      </c>
      <c r="R33" s="88">
        <v>1972728.47</v>
      </c>
      <c r="S33" s="86">
        <v>1972728.47</v>
      </c>
      <c r="T33" s="86">
        <v>1972728.47</v>
      </c>
      <c r="U33" s="86">
        <v>1972728.47</v>
      </c>
      <c r="V33" s="70" t="s">
        <v>59</v>
      </c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/>
      <c r="DW33" s="47"/>
      <c r="DX33" s="47"/>
      <c r="DY33" s="47"/>
      <c r="DZ33" s="47"/>
      <c r="EA33" s="47"/>
      <c r="EB33" s="47"/>
      <c r="EC33" s="47"/>
      <c r="ED33" s="47"/>
      <c r="EE33" s="47"/>
      <c r="EF33" s="47"/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47"/>
      <c r="ER33" s="47"/>
      <c r="ES33" s="47"/>
      <c r="ET33" s="47"/>
      <c r="EU33" s="47"/>
      <c r="EV33" s="47"/>
      <c r="EW33" s="47"/>
      <c r="EX33" s="47"/>
      <c r="EY33" s="47"/>
      <c r="EZ33" s="47"/>
      <c r="FA33" s="47"/>
      <c r="FB33" s="47"/>
      <c r="FC33" s="47"/>
      <c r="FD33" s="47"/>
      <c r="FE33" s="47"/>
      <c r="FF33" s="47"/>
      <c r="FG33" s="47"/>
      <c r="FH33" s="47"/>
      <c r="FI33" s="47"/>
      <c r="FJ33" s="47"/>
      <c r="FK33" s="47"/>
      <c r="FL33" s="47"/>
      <c r="FM33" s="47"/>
      <c r="FN33" s="47"/>
      <c r="FO33" s="47"/>
      <c r="FP33" s="47"/>
      <c r="FQ33" s="47"/>
      <c r="FR33" s="47"/>
      <c r="FS33" s="47"/>
      <c r="FT33" s="47"/>
      <c r="FU33" s="47"/>
      <c r="FV33" s="47"/>
      <c r="FW33" s="47"/>
      <c r="FX33" s="47"/>
      <c r="FY33" s="47"/>
      <c r="FZ33" s="47"/>
      <c r="GA33" s="47"/>
      <c r="GB33" s="47"/>
      <c r="GC33" s="47"/>
      <c r="GD33" s="47"/>
      <c r="GE33" s="47"/>
      <c r="GF33" s="47"/>
      <c r="GG33" s="47"/>
      <c r="GH33" s="47"/>
      <c r="GI33" s="47"/>
      <c r="GJ33" s="47"/>
      <c r="GK33" s="47"/>
      <c r="GL33" s="47"/>
      <c r="GM33" s="47"/>
      <c r="GN33" s="47"/>
      <c r="GO33" s="47"/>
      <c r="GP33" s="47"/>
      <c r="GQ33" s="47"/>
      <c r="GR33" s="47"/>
      <c r="GS33" s="47"/>
      <c r="GT33" s="47"/>
      <c r="GU33" s="47"/>
      <c r="GV33" s="47"/>
      <c r="GW33" s="47"/>
      <c r="GX33" s="47"/>
      <c r="GY33" s="47"/>
      <c r="GZ33" s="47"/>
      <c r="HA33" s="47"/>
      <c r="HB33" s="47"/>
      <c r="HC33" s="47"/>
      <c r="HD33" s="47"/>
      <c r="HE33" s="47"/>
      <c r="HF33" s="47"/>
      <c r="HG33" s="47"/>
      <c r="HH33" s="47"/>
      <c r="HI33" s="47"/>
      <c r="HJ33" s="47"/>
      <c r="HK33" s="47"/>
      <c r="HL33" s="47"/>
      <c r="HM33" s="47"/>
      <c r="HN33" s="47"/>
      <c r="HO33" s="47"/>
      <c r="HP33" s="47"/>
      <c r="HQ33" s="47"/>
      <c r="HR33" s="47"/>
      <c r="HS33" s="47"/>
      <c r="HT33" s="47"/>
      <c r="HU33" s="47"/>
      <c r="HV33" s="47"/>
      <c r="HW33" s="47"/>
      <c r="HX33" s="47"/>
      <c r="HY33" s="47"/>
      <c r="HZ33" s="47"/>
      <c r="IA33" s="47"/>
      <c r="IB33" s="47"/>
      <c r="IC33" s="47"/>
      <c r="ID33" s="47"/>
      <c r="IE33" s="47"/>
      <c r="IF33" s="47"/>
      <c r="IG33" s="47"/>
      <c r="IH33" s="47"/>
      <c r="II33" s="47"/>
      <c r="IJ33" s="47"/>
      <c r="IK33" s="47"/>
      <c r="IL33" s="47"/>
      <c r="IM33" s="47"/>
      <c r="IN33" s="47"/>
      <c r="IO33" s="47"/>
      <c r="IP33" s="47"/>
      <c r="IQ33" s="47"/>
      <c r="IR33" s="47"/>
      <c r="IS33" s="47"/>
      <c r="IT33" s="47"/>
      <c r="IU33" s="47"/>
      <c r="IV33" s="47"/>
      <c r="IW33" s="47"/>
    </row>
    <row r="34" spans="1:257" s="48" customFormat="1" ht="44.25" customHeight="1" x14ac:dyDescent="0.25">
      <c r="A34" s="68" t="s">
        <v>168</v>
      </c>
      <c r="B34" s="69" t="s">
        <v>169</v>
      </c>
      <c r="C34" s="70" t="s">
        <v>45</v>
      </c>
      <c r="D34" s="70" t="s">
        <v>45</v>
      </c>
      <c r="E34" s="71" t="s">
        <v>45</v>
      </c>
      <c r="F34" s="71" t="s">
        <v>45</v>
      </c>
      <c r="G34" s="71" t="s">
        <v>170</v>
      </c>
      <c r="H34" s="87" t="s">
        <v>171</v>
      </c>
      <c r="I34" s="97" t="s">
        <v>172</v>
      </c>
      <c r="J34" s="71" t="s">
        <v>173</v>
      </c>
      <c r="K34" s="70" t="s">
        <v>162</v>
      </c>
      <c r="L34" s="86">
        <v>10316741.6</v>
      </c>
      <c r="M34" s="82" t="s">
        <v>45</v>
      </c>
      <c r="N34" s="70" t="s">
        <v>89</v>
      </c>
      <c r="O34" s="71" t="s">
        <v>89</v>
      </c>
      <c r="P34" s="71" t="s">
        <v>89</v>
      </c>
      <c r="Q34" s="76" t="s">
        <v>127</v>
      </c>
      <c r="R34" s="88">
        <v>189800.8</v>
      </c>
      <c r="S34" s="86">
        <v>0</v>
      </c>
      <c r="T34" s="86">
        <v>0</v>
      </c>
      <c r="U34" s="86">
        <v>0</v>
      </c>
      <c r="V34" s="70" t="s">
        <v>59</v>
      </c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/>
      <c r="CU34" s="47"/>
      <c r="CV34" s="47"/>
      <c r="CW34" s="47"/>
      <c r="CX34" s="47"/>
      <c r="CY34" s="47"/>
      <c r="CZ34" s="47"/>
      <c r="DA34" s="47"/>
      <c r="DB34" s="47"/>
      <c r="DC34" s="47"/>
      <c r="DD34" s="47"/>
      <c r="DE34" s="47"/>
      <c r="DF34" s="47"/>
      <c r="DG34" s="47"/>
      <c r="DH34" s="47"/>
      <c r="DI34" s="47"/>
      <c r="DJ34" s="47"/>
      <c r="DK34" s="47"/>
      <c r="DL34" s="47"/>
      <c r="DM34" s="47"/>
      <c r="DN34" s="47"/>
      <c r="DO34" s="47"/>
      <c r="DP34" s="47"/>
      <c r="DQ34" s="47"/>
      <c r="DR34" s="47"/>
      <c r="DS34" s="47"/>
      <c r="DT34" s="47"/>
      <c r="DU34" s="47"/>
      <c r="DV34" s="47"/>
      <c r="DW34" s="47"/>
      <c r="DX34" s="47"/>
      <c r="DY34" s="47"/>
      <c r="DZ34" s="47"/>
      <c r="EA34" s="47"/>
      <c r="EB34" s="47"/>
      <c r="EC34" s="47"/>
      <c r="ED34" s="47"/>
      <c r="EE34" s="47"/>
      <c r="EF34" s="47"/>
      <c r="EG34" s="47"/>
      <c r="EH34" s="47"/>
      <c r="EI34" s="47"/>
      <c r="EJ34" s="47"/>
      <c r="EK34" s="47"/>
      <c r="EL34" s="47"/>
      <c r="EM34" s="47"/>
      <c r="EN34" s="47"/>
      <c r="EO34" s="47"/>
      <c r="EP34" s="47"/>
      <c r="EQ34" s="47"/>
      <c r="ER34" s="47"/>
      <c r="ES34" s="47"/>
      <c r="ET34" s="47"/>
      <c r="EU34" s="47"/>
      <c r="EV34" s="47"/>
      <c r="EW34" s="47"/>
      <c r="EX34" s="47"/>
      <c r="EY34" s="47"/>
      <c r="EZ34" s="47"/>
      <c r="FA34" s="47"/>
      <c r="FB34" s="47"/>
      <c r="FC34" s="47"/>
      <c r="FD34" s="47"/>
      <c r="FE34" s="47"/>
      <c r="FF34" s="47"/>
      <c r="FG34" s="47"/>
      <c r="FH34" s="47"/>
      <c r="FI34" s="47"/>
      <c r="FJ34" s="47"/>
      <c r="FK34" s="47"/>
      <c r="FL34" s="47"/>
      <c r="FM34" s="47"/>
      <c r="FN34" s="47"/>
      <c r="FO34" s="47"/>
      <c r="FP34" s="47"/>
      <c r="FQ34" s="47"/>
      <c r="FR34" s="47"/>
      <c r="FS34" s="47"/>
      <c r="FT34" s="47"/>
      <c r="FU34" s="47"/>
      <c r="FV34" s="47"/>
      <c r="FW34" s="47"/>
      <c r="FX34" s="47"/>
      <c r="FY34" s="47"/>
      <c r="FZ34" s="47"/>
      <c r="GA34" s="47"/>
      <c r="GB34" s="47"/>
      <c r="GC34" s="47"/>
      <c r="GD34" s="47"/>
      <c r="GE34" s="47"/>
      <c r="GF34" s="47"/>
      <c r="GG34" s="47"/>
      <c r="GH34" s="47"/>
      <c r="GI34" s="47"/>
      <c r="GJ34" s="47"/>
      <c r="GK34" s="47"/>
      <c r="GL34" s="47"/>
      <c r="GM34" s="47"/>
      <c r="GN34" s="47"/>
      <c r="GO34" s="47"/>
      <c r="GP34" s="47"/>
      <c r="GQ34" s="47"/>
      <c r="GR34" s="47"/>
      <c r="GS34" s="47"/>
      <c r="GT34" s="47"/>
      <c r="GU34" s="47"/>
      <c r="GV34" s="47"/>
      <c r="GW34" s="47"/>
      <c r="GX34" s="47"/>
      <c r="GY34" s="47"/>
      <c r="GZ34" s="47"/>
      <c r="HA34" s="47"/>
      <c r="HB34" s="47"/>
      <c r="HC34" s="47"/>
      <c r="HD34" s="47"/>
      <c r="HE34" s="47"/>
      <c r="HF34" s="47"/>
      <c r="HG34" s="47"/>
      <c r="HH34" s="47"/>
      <c r="HI34" s="47"/>
      <c r="HJ34" s="47"/>
      <c r="HK34" s="47"/>
      <c r="HL34" s="47"/>
      <c r="HM34" s="47"/>
      <c r="HN34" s="47"/>
      <c r="HO34" s="47"/>
      <c r="HP34" s="47"/>
      <c r="HQ34" s="47"/>
      <c r="HR34" s="47"/>
      <c r="HS34" s="47"/>
      <c r="HT34" s="47"/>
      <c r="HU34" s="47"/>
      <c r="HV34" s="47"/>
      <c r="HW34" s="47"/>
      <c r="HX34" s="47"/>
      <c r="HY34" s="47"/>
      <c r="HZ34" s="47"/>
      <c r="IA34" s="47"/>
      <c r="IB34" s="47"/>
      <c r="IC34" s="47"/>
      <c r="ID34" s="47"/>
      <c r="IE34" s="47"/>
      <c r="IF34" s="47"/>
      <c r="IG34" s="47"/>
      <c r="IH34" s="47"/>
      <c r="II34" s="47"/>
      <c r="IJ34" s="47"/>
      <c r="IK34" s="47"/>
      <c r="IL34" s="47"/>
      <c r="IM34" s="47"/>
      <c r="IN34" s="47"/>
      <c r="IO34" s="47"/>
      <c r="IP34" s="47"/>
      <c r="IQ34" s="47"/>
      <c r="IR34" s="47"/>
      <c r="IS34" s="47"/>
      <c r="IT34" s="47"/>
      <c r="IU34" s="47"/>
      <c r="IV34" s="47"/>
      <c r="IW34" s="47"/>
    </row>
    <row r="35" spans="1:257" ht="15" x14ac:dyDescent="0.2">
      <c r="P35" s="98"/>
    </row>
    <row r="37" spans="1:257" x14ac:dyDescent="0.2">
      <c r="Q37" s="99"/>
    </row>
    <row r="40" spans="1:257" ht="39.75" customHeight="1" x14ac:dyDescent="0.2"/>
    <row r="46" spans="1:257" x14ac:dyDescent="0.2">
      <c r="L46" s="100"/>
      <c r="M46" s="9"/>
      <c r="N46" s="9"/>
      <c r="Q46" s="9"/>
    </row>
    <row r="47" spans="1:257" x14ac:dyDescent="0.2">
      <c r="L47" s="100"/>
      <c r="M47" s="9"/>
      <c r="N47" s="9"/>
      <c r="Q47" s="9"/>
    </row>
    <row r="48" spans="1:257" x14ac:dyDescent="0.2">
      <c r="L48" s="100"/>
      <c r="M48" s="9"/>
      <c r="N48" s="9"/>
      <c r="Q48" s="9"/>
    </row>
    <row r="49" spans="12:19" ht="18" x14ac:dyDescent="0.2">
      <c r="L49" s="100"/>
      <c r="M49" s="101"/>
      <c r="N49" s="101"/>
      <c r="O49" s="101"/>
      <c r="P49" s="101"/>
      <c r="Q49" s="101"/>
      <c r="R49" s="102"/>
      <c r="S49" s="102"/>
    </row>
    <row r="50" spans="12:19" ht="18" x14ac:dyDescent="0.2">
      <c r="L50" s="100"/>
      <c r="M50" s="101"/>
      <c r="N50" s="101"/>
      <c r="O50" s="101"/>
      <c r="P50" s="101"/>
      <c r="Q50" s="101"/>
      <c r="R50" s="102"/>
      <c r="S50" s="102"/>
    </row>
    <row r="51" spans="12:19" ht="18" x14ac:dyDescent="0.2">
      <c r="L51" s="100"/>
      <c r="M51" s="101"/>
      <c r="N51" s="101"/>
      <c r="O51" s="101"/>
      <c r="P51" s="101"/>
      <c r="Q51" s="101"/>
      <c r="R51" s="102"/>
      <c r="S51" s="102"/>
    </row>
    <row r="52" spans="12:19" ht="18" x14ac:dyDescent="0.2">
      <c r="L52" s="100"/>
      <c r="M52" s="101"/>
      <c r="N52" s="101"/>
      <c r="O52" s="101"/>
      <c r="P52" s="101"/>
      <c r="Q52" s="101"/>
      <c r="R52" s="102"/>
      <c r="S52" s="102"/>
    </row>
    <row r="53" spans="12:19" ht="18" x14ac:dyDescent="0.2">
      <c r="L53" s="100"/>
      <c r="M53" s="101"/>
      <c r="N53" s="101"/>
      <c r="O53" s="101"/>
      <c r="P53" s="101"/>
      <c r="Q53" s="101"/>
      <c r="R53" s="102"/>
      <c r="S53" s="102"/>
    </row>
    <row r="54" spans="12:19" ht="18" x14ac:dyDescent="0.2">
      <c r="L54" s="100"/>
      <c r="M54" s="101"/>
      <c r="N54" s="101"/>
      <c r="O54" s="101"/>
      <c r="P54" s="101"/>
      <c r="Q54" s="101"/>
      <c r="R54" s="102"/>
      <c r="S54" s="102"/>
    </row>
    <row r="55" spans="12:19" ht="18" x14ac:dyDescent="0.2">
      <c r="L55" s="100"/>
      <c r="M55" s="101"/>
      <c r="N55" s="101"/>
      <c r="O55" s="101"/>
      <c r="P55" s="101"/>
      <c r="Q55" s="101"/>
      <c r="R55" s="102"/>
      <c r="S55" s="102"/>
    </row>
    <row r="56" spans="12:19" ht="18" x14ac:dyDescent="0.2">
      <c r="L56" s="100"/>
      <c r="M56" s="101"/>
      <c r="N56" s="101"/>
      <c r="O56" s="101"/>
      <c r="P56" s="101"/>
      <c r="Q56" s="101"/>
      <c r="R56" s="102"/>
      <c r="S56" s="102"/>
    </row>
    <row r="57" spans="12:19" ht="18" x14ac:dyDescent="0.2">
      <c r="L57" s="100"/>
      <c r="M57" s="101"/>
      <c r="N57" s="101"/>
      <c r="O57" s="101"/>
      <c r="P57" s="101"/>
      <c r="Q57" s="101"/>
      <c r="R57" s="102"/>
      <c r="S57" s="102"/>
    </row>
    <row r="58" spans="12:19" ht="18" x14ac:dyDescent="0.2">
      <c r="L58" s="100"/>
      <c r="M58" s="101"/>
      <c r="N58" s="101"/>
      <c r="O58" s="101"/>
      <c r="P58" s="101"/>
      <c r="Q58" s="101"/>
      <c r="R58" s="102"/>
      <c r="S58" s="102"/>
    </row>
    <row r="59" spans="12:19" ht="18" x14ac:dyDescent="0.2">
      <c r="L59" s="100"/>
      <c r="M59" s="101"/>
      <c r="N59" s="101"/>
      <c r="O59" s="101"/>
      <c r="P59" s="101"/>
      <c r="Q59" s="101"/>
      <c r="R59" s="102"/>
      <c r="S59" s="102"/>
    </row>
    <row r="60" spans="12:19" ht="18" x14ac:dyDescent="0.2">
      <c r="L60" s="100"/>
      <c r="M60" s="101"/>
      <c r="N60" s="101"/>
      <c r="O60" s="101"/>
      <c r="P60" s="101"/>
      <c r="Q60" s="101"/>
      <c r="R60" s="102"/>
      <c r="S60" s="102"/>
    </row>
    <row r="61" spans="12:19" ht="18" x14ac:dyDescent="0.2">
      <c r="L61" s="100"/>
      <c r="M61" s="101"/>
      <c r="N61" s="101"/>
      <c r="O61" s="101"/>
      <c r="P61" s="101"/>
      <c r="Q61" s="101"/>
      <c r="R61" s="102"/>
      <c r="S61" s="102"/>
    </row>
    <row r="62" spans="12:19" ht="18" x14ac:dyDescent="0.2">
      <c r="L62" s="100"/>
      <c r="M62" s="101"/>
      <c r="N62" s="101"/>
      <c r="O62" s="101"/>
      <c r="P62" s="101"/>
      <c r="Q62" s="101"/>
      <c r="R62" s="102"/>
      <c r="S62" s="102"/>
    </row>
    <row r="63" spans="12:19" ht="18" x14ac:dyDescent="0.2">
      <c r="M63" s="103"/>
      <c r="N63" s="104"/>
      <c r="O63" s="101"/>
      <c r="P63" s="101"/>
      <c r="Q63" s="104"/>
      <c r="R63" s="102"/>
      <c r="S63" s="102"/>
    </row>
    <row r="64" spans="12:19" ht="18" x14ac:dyDescent="0.2">
      <c r="M64" s="103"/>
      <c r="N64" s="104"/>
      <c r="O64" s="101"/>
      <c r="P64" s="101"/>
      <c r="Q64" s="104"/>
      <c r="R64" s="102"/>
      <c r="S64" s="102"/>
    </row>
    <row r="65" spans="13:19" ht="18" x14ac:dyDescent="0.2">
      <c r="M65" s="103"/>
      <c r="N65" s="104"/>
      <c r="O65" s="101"/>
      <c r="P65" s="101"/>
      <c r="Q65" s="104"/>
      <c r="R65" s="102"/>
      <c r="S65" s="102"/>
    </row>
    <row r="66" spans="13:19" ht="18" x14ac:dyDescent="0.2">
      <c r="M66" s="103"/>
      <c r="N66" s="104"/>
      <c r="O66" s="101"/>
      <c r="P66" s="101"/>
      <c r="Q66" s="104"/>
      <c r="R66" s="102"/>
      <c r="S66" s="102"/>
    </row>
    <row r="67" spans="13:19" ht="18" x14ac:dyDescent="0.2">
      <c r="M67" s="103"/>
      <c r="N67" s="104"/>
      <c r="O67" s="101"/>
      <c r="P67" s="101"/>
      <c r="Q67" s="104"/>
      <c r="R67" s="102"/>
      <c r="S67" s="102"/>
    </row>
    <row r="68" spans="13:19" ht="18" x14ac:dyDescent="0.2">
      <c r="M68" s="103"/>
      <c r="N68" s="104"/>
      <c r="O68" s="101"/>
      <c r="P68" s="101"/>
      <c r="Q68" s="104"/>
      <c r="R68" s="102"/>
      <c r="S68" s="102"/>
    </row>
    <row r="69" spans="13:19" ht="18" x14ac:dyDescent="0.2">
      <c r="M69" s="103"/>
      <c r="N69" s="104"/>
      <c r="O69" s="101"/>
      <c r="P69" s="101"/>
      <c r="Q69" s="104"/>
      <c r="R69" s="102"/>
      <c r="S69" s="102"/>
    </row>
    <row r="70" spans="13:19" ht="18" x14ac:dyDescent="0.2">
      <c r="M70" s="103"/>
      <c r="N70" s="104"/>
      <c r="O70" s="101"/>
      <c r="P70" s="101"/>
      <c r="Q70" s="104"/>
      <c r="R70" s="102"/>
      <c r="S70" s="102"/>
    </row>
    <row r="71" spans="13:19" ht="18" x14ac:dyDescent="0.2">
      <c r="M71" s="103"/>
      <c r="N71" s="104"/>
      <c r="O71" s="101"/>
      <c r="P71" s="101"/>
      <c r="Q71" s="104"/>
      <c r="R71" s="102"/>
      <c r="S71" s="102"/>
    </row>
    <row r="72" spans="13:19" ht="18" x14ac:dyDescent="0.2">
      <c r="M72" s="103"/>
      <c r="N72" s="104"/>
      <c r="O72" s="101"/>
      <c r="P72" s="101"/>
      <c r="Q72" s="104"/>
      <c r="R72" s="102"/>
      <c r="S72" s="102"/>
    </row>
  </sheetData>
  <autoFilter ref="A1:V73" xr:uid="{04F6ED1F-DF24-4B37-A806-A0BC3D627CDB}"/>
  <mergeCells count="21">
    <mergeCell ref="P10:P11"/>
    <mergeCell ref="Q10:U10"/>
    <mergeCell ref="V10:V11"/>
    <mergeCell ref="C7:F7"/>
    <mergeCell ref="H7:K7"/>
    <mergeCell ref="N7:Q7"/>
    <mergeCell ref="E8:G8"/>
    <mergeCell ref="N10:O10"/>
    <mergeCell ref="A10:A11"/>
    <mergeCell ref="B10:B11"/>
    <mergeCell ref="C10:F10"/>
    <mergeCell ref="G10:H10"/>
    <mergeCell ref="I10:M10"/>
    <mergeCell ref="C4:F4"/>
    <mergeCell ref="H4:K4"/>
    <mergeCell ref="N4:Q4"/>
    <mergeCell ref="T4:V4"/>
    <mergeCell ref="C6:F6"/>
    <mergeCell ref="H6:K6"/>
    <mergeCell ref="N6:Q6"/>
    <mergeCell ref="T6:V6"/>
  </mergeCells>
  <printOptions horizontalCentered="1"/>
  <pageMargins left="0.25" right="0.17" top="0.36" bottom="0.39" header="0.31496062992125984" footer="0.31496062992125984"/>
  <pageSetup paperSize="9"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3º_Trimestre</vt:lpstr>
      <vt:lpstr>'3º_Trimestre'!Area_de_impressao</vt:lpstr>
      <vt:lpstr>'3º_Trimestre'!Titulos_de_impressao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 Amaral</dc:creator>
  <cp:lastModifiedBy>Cheyssy Melo</cp:lastModifiedBy>
  <dcterms:created xsi:type="dcterms:W3CDTF">2022-11-22T14:53:21Z</dcterms:created>
  <dcterms:modified xsi:type="dcterms:W3CDTF">2022-11-22T15:31:41Z</dcterms:modified>
</cp:coreProperties>
</file>