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.leao.GAPE\Documents\GAPE\Prestação de Contas - Legislação e afins\2019\31 - Relatório de Desempenho da Gestão\"/>
    </mc:Choice>
  </mc:AlternateContent>
  <xr:revisionPtr revIDLastSave="0" documentId="13_ncr:1_{F486A934-E1DE-49E8-AD3C-82855BF8B16E}" xr6:coauthVersionLast="41" xr6:coauthVersionMax="41" xr10:uidLastSave="{00000000-0000-0000-0000-000000000000}"/>
  <bookViews>
    <workbookView xWindow="-120" yWindow="-120" windowWidth="24240" windowHeight="13140" xr2:uid="{00000000-000D-0000-FFFF-FFFF00000000}"/>
  </bookViews>
  <sheets>
    <sheet name="Plan2" sheetId="2" r:id="rId1"/>
    <sheet name="Plan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2" l="1"/>
  <c r="C13" i="2" l="1"/>
  <c r="E14" i="2" l="1"/>
  <c r="C15" i="2"/>
  <c r="H15" i="2" l="1"/>
  <c r="D15" i="2"/>
  <c r="J12" i="2" l="1"/>
  <c r="E12" i="2"/>
  <c r="J11" i="2"/>
  <c r="E11" i="2"/>
  <c r="J10" i="2"/>
  <c r="J9" i="2"/>
  <c r="E15" i="2" l="1"/>
</calcChain>
</file>

<file path=xl/sharedStrings.xml><?xml version="1.0" encoding="utf-8"?>
<sst xmlns="http://schemas.openxmlformats.org/spreadsheetml/2006/main" count="41" uniqueCount="37">
  <si>
    <t>Ñ EXE</t>
  </si>
  <si>
    <t>TOTAL</t>
  </si>
  <si>
    <t>2909</t>
  </si>
  <si>
    <t>PROGRAMA/AÇÕES/SUBAÇÃO (A)</t>
  </si>
  <si>
    <t>DOTAÇÃO AUTORIZADA (B)</t>
  </si>
  <si>
    <t>PRODUTO (E)</t>
  </si>
  <si>
    <t>META FÍSICA PREVISTA (F)</t>
  </si>
  <si>
    <t>META FÍSICA REALIZADA (G)</t>
  </si>
  <si>
    <t>COMENTÁRIOS (H)</t>
  </si>
  <si>
    <t>INDICADOR DO PROGRAMA (I)</t>
  </si>
  <si>
    <t>DESPESA LIQUIDADA (C)</t>
  </si>
  <si>
    <t>% C/B   (D)</t>
  </si>
  <si>
    <t>-</t>
  </si>
  <si>
    <t xml:space="preserve">0550 - Promoção e Desenvolvimento de Projetos Estratégicos para o Estado </t>
  </si>
  <si>
    <t>Projeto Implantado</t>
  </si>
  <si>
    <t>Instalação Física Adequada</t>
  </si>
  <si>
    <t>Obra Executada</t>
  </si>
  <si>
    <t>GERENTE GERAL DE PLANEJAMENTO, ORÇAMENTO E FINANÇAS</t>
  </si>
  <si>
    <t>ANEXO XIX</t>
  </si>
  <si>
    <t>RELATÓRIO DE DESEMPENHO DA GESTÃO</t>
  </si>
  <si>
    <t>Área Terraplanada</t>
  </si>
  <si>
    <t xml:space="preserve">Resolução TC Nº 46/2018 </t>
  </si>
  <si>
    <t>* Discriminado apenas o programa que tem meta prioritária em 2018</t>
  </si>
  <si>
    <t>Hospital Construído</t>
  </si>
  <si>
    <t>Subação Prioritária, obra concluída durante o exercício de 2017.</t>
  </si>
  <si>
    <t>Subação Não Prioritária.
Em 2018 não houve execução orçamentária e financeira nesta subação.</t>
  </si>
  <si>
    <t>Subação Não Prioritária
Execução referente ao contrato nº 05/2017 celebrado com a MEP Arquitetura e Planejamento LTDA, cujo objeto é a contratação de empresa especializada para a elaboração dos projetos executivos de arquitetura e projetos executivos complementares de engenharia para construção do Hospital Geral do Sertão que será implantado no município de Serra Talhada/PE. O valor total do serviço contratado foi de R$ 689.934,00. Sendo R$ 493.784,61 liquidados em 2017.</t>
  </si>
  <si>
    <t>Subação Não Prioritária.  Parte da dotação orçamentária e financeira transferida para o Departamento de Estradas de Rodagem- DER/PE, por meio do Convênio de Destaque Orçamentário e Financeiro nº 01/2017, celebrado em 24 de outubro de 2017, vigente em 2018. Montante transferido R$ 2.648.022,00, valor liquidado pelo DER em 2018 R$ 1.912.109,62.</t>
  </si>
  <si>
    <r>
      <t xml:space="preserve">Promoção e Implantação de Projetos Estratégicos na Área de Segurança Pública
</t>
    </r>
    <r>
      <rPr>
        <b/>
        <sz val="8"/>
        <color theme="1"/>
        <rFont val="Calibri"/>
        <family val="2"/>
      </rPr>
      <t xml:space="preserve">0000 </t>
    </r>
    <r>
      <rPr>
        <sz val="8"/>
        <color theme="1"/>
        <rFont val="Calibri"/>
        <family val="2"/>
      </rPr>
      <t xml:space="preserve">- Outras Medidas
</t>
    </r>
  </si>
  <si>
    <r>
      <t xml:space="preserve">
Promoção e Implantação de Projetos Estratégicos na Área de Segurança Pública
</t>
    </r>
    <r>
      <rPr>
        <b/>
        <sz val="8"/>
        <color theme="1"/>
        <rFont val="Calibri"/>
        <family val="2"/>
      </rPr>
      <t xml:space="preserve">1623 </t>
    </r>
    <r>
      <rPr>
        <sz val="8"/>
        <color theme="1"/>
        <rFont val="Calibri"/>
        <family val="2"/>
      </rPr>
      <t>- Adequação das instalações físicas da unidade de regime fechado - URF1 no Centro Integrado de Ressocialização de Itaquitinga</t>
    </r>
  </si>
  <si>
    <r>
      <t xml:space="preserve">Promoção e Implantação de Projetos Estratégicos na Área de Infraestrutura
</t>
    </r>
    <r>
      <rPr>
        <b/>
        <sz val="8"/>
        <color theme="1"/>
        <rFont val="Calibri"/>
        <family val="2"/>
      </rPr>
      <t>0000</t>
    </r>
    <r>
      <rPr>
        <sz val="8"/>
        <color theme="1"/>
        <rFont val="Calibri"/>
        <family val="2"/>
      </rPr>
      <t xml:space="preserve"> -Outras Medidas</t>
    </r>
  </si>
  <si>
    <r>
      <t xml:space="preserve">Promoção e Implantação de Projetos Estratégicos na Área de Infraestrutura
</t>
    </r>
    <r>
      <rPr>
        <b/>
        <sz val="8"/>
        <color theme="1"/>
        <rFont val="Calibri"/>
        <family val="2"/>
      </rPr>
      <t xml:space="preserve">1587 </t>
    </r>
    <r>
      <rPr>
        <sz val="8"/>
        <color theme="1"/>
        <rFont val="Calibri"/>
        <family val="2"/>
      </rPr>
      <t>- Recuperação, Requalificação e Reforço das Estruturas do Porto de Santo Antônio em Fernando de Noronha</t>
    </r>
  </si>
  <si>
    <r>
      <t xml:space="preserve">Promoção e Implantação de Projetos Estratégicos na Área de Infraestrutura
</t>
    </r>
    <r>
      <rPr>
        <b/>
        <sz val="8"/>
        <color theme="1"/>
        <rFont val="Calibri"/>
        <family val="2"/>
      </rPr>
      <t xml:space="preserve">1666 </t>
    </r>
    <r>
      <rPr>
        <sz val="8"/>
        <color theme="1"/>
        <rFont val="Calibri"/>
        <family val="2"/>
      </rPr>
      <t>- Terraplanagem para construção do Hospital do Sertão em Serra Talhada</t>
    </r>
  </si>
  <si>
    <r>
      <t xml:space="preserve">Promoção e Implantação de Projetos Estratégicos na Área de Infraestrutura
</t>
    </r>
    <r>
      <rPr>
        <b/>
        <sz val="8"/>
        <color theme="1"/>
        <rFont val="Calibri"/>
        <family val="2"/>
      </rPr>
      <t xml:space="preserve">1671 </t>
    </r>
    <r>
      <rPr>
        <sz val="8"/>
        <color theme="1"/>
        <rFont val="Calibri"/>
        <family val="2"/>
      </rPr>
      <t>- Construção do Hospital Geral do Sertão em Serra Talhada</t>
    </r>
  </si>
  <si>
    <t>Subação Não Prioritária. Despesa executada referente ao contrato nº 04/2017 decorrente do processo licitatório nº 01/2017, Convite nº 01/2017, cujo objeto refere-se ao projeto básico de recuperação, requalificação e reforço do Cais de Atração/Comercial e Elementos Flutuantes em Fernando de Noronha (Porto de Santo Antônio).
Ainda em relação a referida obra esclarece-se que por definição de Governo a mesma ficou de ser realizada com recursos da Autarquia Territorial Distrito Estadual de Fernando de Noronha, que  por meio do termo de convênio de Destaque Orçamentário nº 001/2018 celebrado com este Gabinete de Projetos Estratégicos - GAPE, transferiu recursos da célula orçamentária nº 1.00309.15.452.0082.4526.1663.024100000 destinados a contratação de serviços técnicos referente ao Plano de Controle Ambiental com respectivo Plano de Monitoramento Ambiental (PCA/PMA) e Plano de Gerenciamento de Resíduos Sólidos da Construção Civil (PGRCC) referente a execução dos serviços. Valor do serviço contratado: R$ 22.983,56, empresa vencedora ECOSSIS SOLUCOES AMBIENTAIS S/S LTDA.
Tanto para o indicador, como para meta física realizada não temos como aferi-lo, pois o mesmo reporta-se a execução da obra.</t>
  </si>
  <si>
    <t>Subação Não Prioritária. Foram liquidadas as seguintes despesas:
- PROCESSO Nº 004/2018, CONCORRÊNCIA Nº 02/2018-GAPE/PE, Contrato 05/2018 – Objeto: Construção do Hospital 1ª etapa – Valor Liquidado em 2018 R$ 1.010.608,91 - Empresa contratada: Construtora Carajás LTDA.
- PROC Nº 006/17 , Contrato nº 01/2018 - Ref. a Contratação de empresa de engenharia para execução da locação e escavação dos elementos de fundação, da drenagem de águas pluviais e dos serviços preliminares de construção da 1ª etapa do hospital.  Valor Liquidado em 2018 R$ 950.378,93 - Empresa Contratada: UNITERRA-União Terraplenagem e Construções LTDA.
Memória de Cálculo Indicador:
Meta Física PPA (subação 1671) para 2018: 60% do Hospital Construído
Valor total dos Contratos vinculados a essa subação em 2018:  R$ 41.874.755,01
Valor correspondente a aplicação do percentual do indicador (PPA) sob o montante dos Contratos: R$ 16.749.902,00
Valor total medido: R$ 2.270.517,65
Percentual sob o indicador: 13,56%</t>
  </si>
  <si>
    <t>MARIA DAS GRAÇAS PIMENTEL E SILVA NUNES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</si>
</sst>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_-;\-* #,##0.00_-;_-* \-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8"/>
      <color theme="1"/>
      <name val="Calibri"/>
      <family val="2"/>
      <charset val="1"/>
      <scheme val="minor"/>
    </font>
    <font>
      <b/>
      <sz val="8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sz val="10"/>
      <color rgb="FF222222"/>
      <name val="Arial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7DA647"/>
        <bgColor rgb="FF809B49"/>
      </patternFill>
    </fill>
    <fill>
      <patternFill patternType="solid">
        <fgColor rgb="FFBFBFBF"/>
        <bgColor rgb="FFAABAD7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9" fontId="3" fillId="0" borderId="0" applyBorder="0" applyProtection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5" fillId="0" borderId="0" xfId="0" applyFont="1"/>
    <xf numFmtId="43" fontId="5" fillId="0" borderId="0" xfId="1" applyFont="1"/>
    <xf numFmtId="43" fontId="0" fillId="0" borderId="0" xfId="1" applyFont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Border="1"/>
    <xf numFmtId="0" fontId="2" fillId="0" borderId="0" xfId="0" applyFont="1" applyBorder="1"/>
    <xf numFmtId="0" fontId="7" fillId="0" borderId="0" xfId="0" applyFont="1"/>
    <xf numFmtId="4" fontId="0" fillId="0" borderId="0" xfId="0" applyNumberFormat="1"/>
    <xf numFmtId="4" fontId="8" fillId="0" borderId="0" xfId="0" applyNumberFormat="1" applyFont="1"/>
    <xf numFmtId="43" fontId="9" fillId="2" borderId="1" xfId="1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49" fontId="10" fillId="4" borderId="4" xfId="2" applyNumberFormat="1" applyFont="1" applyFill="1" applyBorder="1" applyAlignment="1">
      <alignment horizontal="center" vertical="center" wrapText="1"/>
    </xf>
    <xf numFmtId="4" fontId="10" fillId="0" borderId="1" xfId="2" applyNumberFormat="1" applyFont="1" applyBorder="1" applyAlignment="1">
      <alignment horizontal="justify" vertical="center" wrapText="1"/>
    </xf>
    <xf numFmtId="43" fontId="10" fillId="0" borderId="1" xfId="1" applyFont="1" applyBorder="1" applyAlignment="1">
      <alignment horizontal="right" vertical="center"/>
    </xf>
    <xf numFmtId="43" fontId="10" fillId="0" borderId="1" xfId="1" applyFont="1" applyBorder="1" applyAlignment="1" applyProtection="1">
      <alignment horizontal="right" vertical="center"/>
    </xf>
    <xf numFmtId="10" fontId="10" fillId="0" borderId="1" xfId="3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5" borderId="1" xfId="0" applyFont="1" applyFill="1" applyBorder="1" applyAlignment="1">
      <alignment horizontal="left" vertical="center" wrapText="1"/>
    </xf>
    <xf numFmtId="10" fontId="11" fillId="0" borderId="1" xfId="5" applyNumberFormat="1" applyFont="1" applyBorder="1" applyAlignment="1">
      <alignment horizontal="center" vertical="center"/>
    </xf>
    <xf numFmtId="43" fontId="10" fillId="0" borderId="1" xfId="1" applyFont="1" applyBorder="1" applyAlignment="1">
      <alignment horizontal="right" vertical="center" wrapText="1"/>
    </xf>
    <xf numFmtId="164" fontId="10" fillId="0" borderId="1" xfId="3" applyNumberFormat="1" applyFont="1" applyBorder="1" applyAlignment="1" applyProtection="1">
      <alignment horizontal="right" vertical="center"/>
    </xf>
    <xf numFmtId="0" fontId="11" fillId="0" borderId="1" xfId="0" applyFont="1" applyBorder="1" applyAlignment="1">
      <alignment horizontal="left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 wrapText="1"/>
    </xf>
    <xf numFmtId="0" fontId="9" fillId="0" borderId="1" xfId="2" applyFont="1" applyBorder="1" applyAlignment="1">
      <alignment vertical="center" wrapText="1"/>
    </xf>
    <xf numFmtId="4" fontId="9" fillId="0" borderId="1" xfId="2" applyNumberFormat="1" applyFont="1" applyBorder="1" applyAlignment="1">
      <alignment horizontal="center" vertical="center" wrapText="1"/>
    </xf>
    <xf numFmtId="43" fontId="9" fillId="0" borderId="1" xfId="1" applyFont="1" applyBorder="1" applyAlignment="1">
      <alignment horizontal="center"/>
    </xf>
    <xf numFmtId="164" fontId="9" fillId="0" borderId="1" xfId="2" applyNumberFormat="1" applyFont="1" applyBorder="1" applyAlignment="1">
      <alignment horizontal="center"/>
    </xf>
    <xf numFmtId="10" fontId="9" fillId="0" borderId="1" xfId="3" applyNumberFormat="1" applyFont="1" applyBorder="1" applyAlignment="1">
      <alignment horizontal="center" vertical="center"/>
    </xf>
    <xf numFmtId="43" fontId="11" fillId="0" borderId="1" xfId="1" applyFont="1" applyBorder="1" applyAlignment="1">
      <alignment horizontal="center" vertical="center"/>
    </xf>
    <xf numFmtId="0" fontId="9" fillId="3" borderId="2" xfId="2" applyFont="1" applyFill="1" applyBorder="1" applyAlignment="1">
      <alignment horizontal="justify" vertical="justify" wrapText="1"/>
    </xf>
    <xf numFmtId="0" fontId="9" fillId="3" borderId="3" xfId="2" applyFont="1" applyFill="1" applyBorder="1" applyAlignment="1">
      <alignment horizontal="justify" vertical="justify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4" fillId="3" borderId="1" xfId="2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</cellXfs>
  <cellStyles count="6">
    <cellStyle name="Normal" xfId="0" builtinId="0"/>
    <cellStyle name="Normal 2" xfId="2" xr:uid="{00000000-0005-0000-0000-000001000000}"/>
    <cellStyle name="Porcentagem" xfId="5" builtinId="5"/>
    <cellStyle name="Porcentagem 2" xfId="3" xr:uid="{00000000-0005-0000-0000-000003000000}"/>
    <cellStyle name="Vírgula" xfId="1" builtinId="3"/>
    <cellStyle name="Vírgula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219075</xdr:colOff>
      <xdr:row>0</xdr:row>
      <xdr:rowOff>38099</xdr:rowOff>
    </xdr:from>
    <xdr:to>
      <xdr:col>8</xdr:col>
      <xdr:colOff>666751</xdr:colOff>
      <xdr:row>0</xdr:row>
      <xdr:rowOff>828674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2C308A8-0462-4DE2-8034-A6E47126E0D6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057650" y="38099"/>
          <a:ext cx="2886076" cy="79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"/>
  <sheetViews>
    <sheetView tabSelected="1" view="pageBreakPreview" topLeftCell="A7" zoomScaleNormal="100" zoomScaleSheetLayoutView="100" workbookViewId="0">
      <selection activeCell="I10" sqref="I10"/>
    </sheetView>
  </sheetViews>
  <sheetFormatPr defaultRowHeight="15" x14ac:dyDescent="0.25"/>
  <cols>
    <col min="1" max="1" width="6.140625" customWidth="1"/>
    <col min="2" max="2" width="18.85546875" customWidth="1"/>
    <col min="3" max="3" width="12.42578125" style="3" customWidth="1"/>
    <col min="4" max="4" width="13.140625" customWidth="1"/>
    <col min="5" max="5" width="7" bestFit="1" customWidth="1"/>
    <col min="6" max="6" width="17.85546875" bestFit="1" customWidth="1"/>
    <col min="7" max="7" width="8.85546875" customWidth="1"/>
    <col min="8" max="8" width="9.85546875" customWidth="1"/>
    <col min="9" max="9" width="62.5703125" customWidth="1"/>
    <col min="10" max="10" width="12.7109375" customWidth="1"/>
    <col min="13" max="13" width="12.5703125" customWidth="1"/>
  </cols>
  <sheetData>
    <row r="1" spans="1:13" ht="66" customHeight="1" x14ac:dyDescent="0.25"/>
    <row r="2" spans="1:13" s="4" customFormat="1" x14ac:dyDescent="0.25">
      <c r="A2" s="35" t="s">
        <v>21</v>
      </c>
      <c r="B2" s="35"/>
      <c r="C2" s="35"/>
      <c r="D2" s="35"/>
      <c r="E2" s="35"/>
      <c r="F2" s="35"/>
      <c r="G2" s="35"/>
      <c r="H2" s="35"/>
      <c r="I2" s="35"/>
      <c r="J2" s="35"/>
    </row>
    <row r="3" spans="1:13" s="6" customFormat="1" x14ac:dyDescent="0.25">
      <c r="A3" s="36" t="s">
        <v>18</v>
      </c>
      <c r="B3" s="36"/>
      <c r="C3" s="36"/>
      <c r="D3" s="36"/>
      <c r="E3" s="36"/>
      <c r="F3" s="36"/>
      <c r="G3" s="36"/>
      <c r="H3" s="36"/>
      <c r="I3" s="36"/>
      <c r="J3" s="36"/>
    </row>
    <row r="4" spans="1:13" s="7" customFormat="1" x14ac:dyDescent="0.25">
      <c r="A4" s="36" t="s">
        <v>19</v>
      </c>
      <c r="B4" s="36"/>
      <c r="C4" s="36"/>
      <c r="D4" s="36"/>
      <c r="E4" s="36"/>
      <c r="F4" s="36"/>
      <c r="G4" s="36"/>
      <c r="H4" s="36"/>
      <c r="I4" s="36"/>
      <c r="J4" s="36"/>
    </row>
    <row r="5" spans="1:13" s="4" customFormat="1" x14ac:dyDescent="0.25">
      <c r="A5" s="5"/>
      <c r="B5" s="5"/>
      <c r="C5" s="5"/>
      <c r="D5" s="5"/>
      <c r="E5" s="5"/>
      <c r="F5" s="5"/>
      <c r="G5" s="5"/>
      <c r="H5" s="5"/>
      <c r="I5" s="5"/>
      <c r="J5" s="5"/>
    </row>
    <row r="6" spans="1:13" ht="20.100000000000001" customHeight="1" x14ac:dyDescent="0.25">
      <c r="A6" s="37" t="s">
        <v>3</v>
      </c>
      <c r="B6" s="37"/>
      <c r="C6" s="38" t="s">
        <v>4</v>
      </c>
      <c r="D6" s="39" t="s">
        <v>10</v>
      </c>
      <c r="E6" s="39" t="s">
        <v>11</v>
      </c>
      <c r="F6" s="39" t="s">
        <v>5</v>
      </c>
      <c r="G6" s="39" t="s">
        <v>6</v>
      </c>
      <c r="H6" s="39" t="s">
        <v>7</v>
      </c>
      <c r="I6" s="39" t="s">
        <v>8</v>
      </c>
      <c r="J6" s="39" t="s">
        <v>9</v>
      </c>
    </row>
    <row r="7" spans="1:13" ht="14.25" customHeight="1" x14ac:dyDescent="0.25">
      <c r="A7" s="37"/>
      <c r="B7" s="37"/>
      <c r="C7" s="38"/>
      <c r="D7" s="39"/>
      <c r="E7" s="39"/>
      <c r="F7" s="39"/>
      <c r="G7" s="39"/>
      <c r="H7" s="39"/>
      <c r="I7" s="39"/>
      <c r="J7" s="39"/>
    </row>
    <row r="8" spans="1:13" ht="33" customHeight="1" x14ac:dyDescent="0.25">
      <c r="A8" s="32" t="s">
        <v>13</v>
      </c>
      <c r="B8" s="33"/>
      <c r="C8" s="11"/>
      <c r="D8" s="12"/>
      <c r="E8" s="12"/>
      <c r="F8" s="12"/>
      <c r="G8" s="12"/>
      <c r="H8" s="12"/>
      <c r="I8" s="12"/>
      <c r="J8" s="12"/>
    </row>
    <row r="9" spans="1:13" ht="78.75" x14ac:dyDescent="0.25">
      <c r="A9" s="13" t="s">
        <v>2</v>
      </c>
      <c r="B9" s="14" t="s">
        <v>28</v>
      </c>
      <c r="C9" s="15">
        <v>7000</v>
      </c>
      <c r="D9" s="16">
        <v>0</v>
      </c>
      <c r="E9" s="17">
        <v>0</v>
      </c>
      <c r="F9" s="14" t="s">
        <v>14</v>
      </c>
      <c r="G9" s="18">
        <v>1</v>
      </c>
      <c r="H9" s="18">
        <v>0</v>
      </c>
      <c r="I9" s="19" t="s">
        <v>25</v>
      </c>
      <c r="J9" s="20">
        <f t="shared" ref="J9:J12" si="0">H9/G9</f>
        <v>0</v>
      </c>
    </row>
    <row r="10" spans="1:13" s="8" customFormat="1" ht="189" customHeight="1" x14ac:dyDescent="0.25">
      <c r="A10" s="13" t="s">
        <v>2</v>
      </c>
      <c r="B10" s="14" t="s">
        <v>29</v>
      </c>
      <c r="C10" s="21">
        <v>0</v>
      </c>
      <c r="D10" s="22">
        <v>0</v>
      </c>
      <c r="E10" s="17">
        <v>0</v>
      </c>
      <c r="F10" s="14" t="s">
        <v>15</v>
      </c>
      <c r="G10" s="18">
        <v>1</v>
      </c>
      <c r="H10" s="18">
        <v>1</v>
      </c>
      <c r="I10" s="23" t="s">
        <v>24</v>
      </c>
      <c r="J10" s="20">
        <f t="shared" si="0"/>
        <v>1</v>
      </c>
    </row>
    <row r="11" spans="1:13" ht="78.75" x14ac:dyDescent="0.25">
      <c r="A11" s="24">
        <v>2912</v>
      </c>
      <c r="B11" s="14" t="s">
        <v>30</v>
      </c>
      <c r="C11" s="15">
        <v>196150</v>
      </c>
      <c r="D11" s="22">
        <v>196149.39</v>
      </c>
      <c r="E11" s="17">
        <f>D11/C11</f>
        <v>0.99999689013510074</v>
      </c>
      <c r="F11" s="14" t="s">
        <v>14</v>
      </c>
      <c r="G11" s="18">
        <v>1</v>
      </c>
      <c r="H11" s="18">
        <v>1</v>
      </c>
      <c r="I11" s="25" t="s">
        <v>26</v>
      </c>
      <c r="J11" s="20">
        <f t="shared" si="0"/>
        <v>1</v>
      </c>
    </row>
    <row r="12" spans="1:13" ht="180" x14ac:dyDescent="0.25">
      <c r="A12" s="24">
        <v>2912</v>
      </c>
      <c r="B12" s="14" t="s">
        <v>31</v>
      </c>
      <c r="C12" s="15">
        <v>119044</v>
      </c>
      <c r="D12" s="22">
        <v>114043.18</v>
      </c>
      <c r="E12" s="17">
        <f>D12/C12</f>
        <v>0.95799183495178253</v>
      </c>
      <c r="F12" s="14" t="s">
        <v>16</v>
      </c>
      <c r="G12" s="18">
        <v>1</v>
      </c>
      <c r="H12" s="18">
        <v>0</v>
      </c>
      <c r="I12" s="25" t="s">
        <v>34</v>
      </c>
      <c r="J12" s="20">
        <f t="shared" si="0"/>
        <v>0</v>
      </c>
    </row>
    <row r="13" spans="1:13" ht="90" x14ac:dyDescent="0.25">
      <c r="A13" s="24">
        <v>2912</v>
      </c>
      <c r="B13" s="14" t="s">
        <v>32</v>
      </c>
      <c r="C13" s="15">
        <f>5000+1597400+1050622</f>
        <v>2653022</v>
      </c>
      <c r="D13" s="22">
        <v>1912109.62</v>
      </c>
      <c r="E13" s="17">
        <v>0</v>
      </c>
      <c r="F13" s="14" t="s">
        <v>20</v>
      </c>
      <c r="G13" s="18">
        <v>1</v>
      </c>
      <c r="H13" s="18">
        <v>1</v>
      </c>
      <c r="I13" s="25" t="s">
        <v>27</v>
      </c>
      <c r="J13" s="20">
        <v>0.72070000000000001</v>
      </c>
    </row>
    <row r="14" spans="1:13" ht="191.25" x14ac:dyDescent="0.25">
      <c r="A14" s="24">
        <v>2912</v>
      </c>
      <c r="B14" s="14" t="s">
        <v>33</v>
      </c>
      <c r="C14" s="15">
        <v>6066000</v>
      </c>
      <c r="D14" s="22">
        <v>1960987.84</v>
      </c>
      <c r="E14" s="17">
        <f>D14/C14</f>
        <v>0.32327527860204419</v>
      </c>
      <c r="F14" s="14" t="s">
        <v>23</v>
      </c>
      <c r="G14" s="18">
        <v>1</v>
      </c>
      <c r="H14" s="18">
        <v>0</v>
      </c>
      <c r="I14" s="25" t="s">
        <v>35</v>
      </c>
      <c r="J14" s="20">
        <v>0.1356</v>
      </c>
      <c r="M14" s="10"/>
    </row>
    <row r="15" spans="1:13" x14ac:dyDescent="0.25">
      <c r="A15" s="26" t="s">
        <v>0</v>
      </c>
      <c r="B15" s="27" t="s">
        <v>1</v>
      </c>
      <c r="C15" s="28">
        <f>SUM(C9:C14)</f>
        <v>9041216</v>
      </c>
      <c r="D15" s="29">
        <f>SUM(D9:D14)</f>
        <v>4183290.0300000003</v>
      </c>
      <c r="E15" s="30">
        <f t="shared" ref="E15" si="1">D15/C15</f>
        <v>0.46269108380996543</v>
      </c>
      <c r="F15" s="18" t="s">
        <v>12</v>
      </c>
      <c r="G15" s="31">
        <f>SUM(G9:G14)</f>
        <v>6</v>
      </c>
      <c r="H15" s="31">
        <f>SUM(H9:H14)</f>
        <v>3</v>
      </c>
      <c r="I15" s="18" t="s">
        <v>12</v>
      </c>
      <c r="J15" s="18" t="s">
        <v>12</v>
      </c>
      <c r="M15" s="3"/>
    </row>
    <row r="16" spans="1:13" x14ac:dyDescent="0.25">
      <c r="A16" s="1"/>
      <c r="B16" s="1"/>
      <c r="C16" s="2"/>
      <c r="D16" s="1"/>
      <c r="E16" s="1"/>
      <c r="F16" s="1"/>
      <c r="G16" s="1"/>
      <c r="H16" s="1"/>
      <c r="I16" s="1"/>
      <c r="M16" s="9"/>
    </row>
    <row r="17" spans="1:13" x14ac:dyDescent="0.25">
      <c r="A17" s="1" t="s">
        <v>22</v>
      </c>
      <c r="B17" s="1"/>
      <c r="C17" s="2"/>
      <c r="D17" s="1"/>
      <c r="E17" s="1"/>
      <c r="F17" s="1"/>
      <c r="G17" s="1"/>
      <c r="H17" s="1"/>
      <c r="I17" s="1"/>
      <c r="M17" s="9"/>
    </row>
    <row r="18" spans="1:13" x14ac:dyDescent="0.25">
      <c r="A18" s="1"/>
      <c r="B18" s="1"/>
      <c r="C18" s="2"/>
      <c r="D18" s="1"/>
      <c r="E18" s="1"/>
      <c r="F18" s="1"/>
      <c r="G18" s="1"/>
      <c r="H18" s="1"/>
      <c r="I18" s="1"/>
      <c r="M18" s="9"/>
    </row>
    <row r="19" spans="1:13" x14ac:dyDescent="0.25">
      <c r="A19" s="1"/>
      <c r="B19" s="1"/>
      <c r="C19" s="2"/>
      <c r="D19" s="1"/>
      <c r="E19" s="1"/>
      <c r="F19" s="1"/>
      <c r="G19" s="1"/>
      <c r="H19" s="1"/>
      <c r="I19" s="1"/>
    </row>
    <row r="20" spans="1:13" x14ac:dyDescent="0.25">
      <c r="A20" s="34" t="s">
        <v>36</v>
      </c>
      <c r="B20" s="34"/>
      <c r="C20" s="34"/>
      <c r="D20" s="34"/>
      <c r="E20" s="34"/>
      <c r="F20" s="34"/>
      <c r="G20" s="34"/>
      <c r="H20" s="34"/>
      <c r="I20" s="34"/>
      <c r="J20" s="34"/>
    </row>
    <row r="21" spans="1:13" x14ac:dyDescent="0.25">
      <c r="A21" s="34" t="s">
        <v>17</v>
      </c>
      <c r="B21" s="34"/>
      <c r="C21" s="34"/>
      <c r="D21" s="34"/>
      <c r="E21" s="34"/>
      <c r="F21" s="34"/>
      <c r="G21" s="34"/>
      <c r="H21" s="34"/>
      <c r="I21" s="34"/>
      <c r="J21" s="34"/>
    </row>
  </sheetData>
  <sheetProtection algorithmName="SHA-512" hashValue="0UCeBEUY3BT+lL2NdV7/3dGKfiH3Wlt6vFdwHYO46291xOOd8vcrr2R/ZrVxP1fERvbE8+kIJ0hKBHrK+YwFXA==" saltValue="GxVrb1YpUh0rT30BxNI7iw==" spinCount="100000" sheet="1" formatCells="0" formatColumns="0" formatRows="0" insertColumns="0" insertRows="0" insertHyperlinks="0" deleteColumns="0" deleteRows="0" sort="0" autoFilter="0" pivotTables="0"/>
  <mergeCells count="15">
    <mergeCell ref="A8:B8"/>
    <mergeCell ref="A20:J20"/>
    <mergeCell ref="A21:J21"/>
    <mergeCell ref="A2:J2"/>
    <mergeCell ref="A3:J3"/>
    <mergeCell ref="A4:J4"/>
    <mergeCell ref="A6:B7"/>
    <mergeCell ref="C6:C7"/>
    <mergeCell ref="D6:D7"/>
    <mergeCell ref="E6:E7"/>
    <mergeCell ref="F6:F7"/>
    <mergeCell ref="G6:G7"/>
    <mergeCell ref="H6:H7"/>
    <mergeCell ref="I6:I7"/>
    <mergeCell ref="J6:J7"/>
  </mergeCells>
  <pageMargins left="0.23622047244094491" right="0.23622047244094491" top="0.74803149606299213" bottom="0.74803149606299213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danilo.amaral</dc:creator>
  <cp:lastModifiedBy>Ricardo Leão</cp:lastModifiedBy>
  <cp:lastPrinted>2019-03-25T13:45:54Z</cp:lastPrinted>
  <dcterms:created xsi:type="dcterms:W3CDTF">2016-03-28T16:30:54Z</dcterms:created>
  <dcterms:modified xsi:type="dcterms:W3CDTF">2019-07-31T12:37:23Z</dcterms:modified>
</cp:coreProperties>
</file>