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95" windowWidth="15600" windowHeight="8610"/>
  </bookViews>
  <sheets>
    <sheet name="CONTRATOS" sheetId="1" r:id="rId1"/>
    <sheet name="Tânia" sheetId="2" r:id="rId2"/>
    <sheet name="Tarcísio" sheetId="3" r:id="rId3"/>
    <sheet name="Ivson" sheetId="4" r:id="rId4"/>
    <sheet name="Graça" sheetId="5" r:id="rId5"/>
    <sheet name="Carlos" sheetId="6" r:id="rId6"/>
    <sheet name="Antonieta" sheetId="7" r:id="rId7"/>
    <sheet name="Elenice" sheetId="8" r:id="rId8"/>
  </sheets>
  <definedNames>
    <definedName name="_xlnm._FilterDatabase" localSheetId="0" hidden="1">CONTRATOS!$A$7:$O$85</definedName>
  </definedNames>
  <calcPr calcId="144525"/>
</workbook>
</file>

<file path=xl/calcChain.xml><?xml version="1.0" encoding="utf-8"?>
<calcChain xmlns="http://schemas.openxmlformats.org/spreadsheetml/2006/main">
  <c r="L5" i="1" l="1"/>
  <c r="S16" i="3" l="1"/>
  <c r="S17" i="3" s="1"/>
  <c r="S2" i="6" l="1"/>
  <c r="P5" i="3" l="1"/>
  <c r="R20" i="3" s="1"/>
  <c r="P5" i="2"/>
  <c r="R18" i="3" l="1"/>
  <c r="R19" i="3"/>
  <c r="R16" i="3"/>
  <c r="R17" i="3"/>
  <c r="R10" i="3"/>
  <c r="R13" i="3"/>
  <c r="S4" i="7" l="1"/>
  <c r="R4" i="7"/>
  <c r="R34" i="2"/>
  <c r="R21" i="2"/>
  <c r="R35" i="2"/>
  <c r="R32" i="2"/>
  <c r="R36" i="2"/>
  <c r="R33" i="2"/>
  <c r="R13" i="4"/>
  <c r="R31" i="2"/>
  <c r="R20" i="2" l="1"/>
  <c r="S20" i="2"/>
  <c r="R30" i="2"/>
  <c r="R27" i="2"/>
  <c r="R29" i="2"/>
  <c r="R28" i="2"/>
  <c r="S34" i="2"/>
  <c r="S21" i="2"/>
  <c r="S10" i="4"/>
  <c r="R10" i="4"/>
  <c r="S8" i="4"/>
  <c r="R8" i="4"/>
  <c r="S2" i="8"/>
  <c r="R2" i="8"/>
  <c r="R5" i="7"/>
  <c r="S2" i="5"/>
  <c r="R2" i="5"/>
  <c r="S12" i="4"/>
  <c r="R12" i="4"/>
  <c r="S11" i="4"/>
  <c r="R11" i="4"/>
  <c r="S19" i="3"/>
  <c r="S18" i="3"/>
  <c r="S13" i="3"/>
  <c r="S10" i="3"/>
  <c r="S39" i="2"/>
  <c r="R39" i="2"/>
  <c r="S38" i="2"/>
  <c r="R38" i="2"/>
  <c r="S37" i="2"/>
  <c r="R37" i="2"/>
  <c r="S31" i="2"/>
  <c r="S33" i="2"/>
  <c r="S36" i="2"/>
  <c r="S35" i="2"/>
  <c r="S13" i="4"/>
  <c r="S32" i="2"/>
  <c r="S20" i="3"/>
  <c r="R26" i="2"/>
  <c r="S25" i="2"/>
  <c r="R25" i="2"/>
  <c r="S24" i="2"/>
  <c r="R24" i="2"/>
  <c r="S23" i="2"/>
  <c r="R23" i="2"/>
  <c r="S22" i="2"/>
  <c r="R22" i="2"/>
  <c r="S19" i="2"/>
  <c r="R19" i="2"/>
  <c r="S16" i="2"/>
  <c r="R16" i="2"/>
  <c r="S10" i="2"/>
  <c r="R10" i="2"/>
  <c r="S28" i="2" l="1"/>
  <c r="S27" i="2"/>
  <c r="S5" i="7"/>
  <c r="S26" i="2"/>
  <c r="S30" i="2"/>
  <c r="S29" i="2"/>
</calcChain>
</file>

<file path=xl/sharedStrings.xml><?xml version="1.0" encoding="utf-8"?>
<sst xmlns="http://schemas.openxmlformats.org/spreadsheetml/2006/main" count="859" uniqueCount="301">
  <si>
    <t>Nº Item</t>
  </si>
  <si>
    <t>Contrato</t>
  </si>
  <si>
    <t>Empresa</t>
  </si>
  <si>
    <t>Objeto</t>
  </si>
  <si>
    <t>Inicio</t>
  </si>
  <si>
    <t>Valor do Contrato</t>
  </si>
  <si>
    <t>Fim da Vigência</t>
  </si>
  <si>
    <t>Situação</t>
  </si>
  <si>
    <t>Licitação Modalidade</t>
  </si>
  <si>
    <t>Valor Aditado</t>
  </si>
  <si>
    <t>Gestor/Fiscal</t>
  </si>
  <si>
    <t>Faltam para o fim da vigência (em dias)</t>
  </si>
  <si>
    <t>Última atualização:</t>
  </si>
  <si>
    <t>Observações</t>
  </si>
  <si>
    <t>26/2010</t>
  </si>
  <si>
    <t>43/2011</t>
  </si>
  <si>
    <t>ARCÁDIA  LTDA</t>
  </si>
  <si>
    <t>03/2012</t>
  </si>
  <si>
    <t>Contratação de empresa especializada na prestação de serviço de locação de 01 (um) NOBREAK de 120 KVA, do tipo TRUE on-line dupla conversão, com autonomia de 30(trinta) minutos a plane carga e 60 (sessenta) minutos a meia carga para atendimento a Governadoria, conforme Termo de Referência, Anexo I do Edital.</t>
  </si>
  <si>
    <t>MAPROS LTDA, CNPJ/MF sob o nº 08.980.641/0001-61</t>
  </si>
  <si>
    <t>09/2012</t>
  </si>
  <si>
    <t>9912293526</t>
  </si>
  <si>
    <t>Contratação de Empresa para Comercialização, no âmbito nacional de produtos postais, de serviços postais, telemáticos e adicionais, na modalidade nacional e internacional</t>
  </si>
  <si>
    <t>EMPRESA BRASILEIRA DE CORREIOS E TELÉGRAFOS - ECT CNPJ 34.028.316.0001/03</t>
  </si>
  <si>
    <t>Pregão N° 034/2011, Processo N.º 4820-CEL</t>
  </si>
  <si>
    <t>TECSERV SERVIÇOS TECNICOS E LOCAÇÃO DE MÃO- DE-OBRA LTDA, CNPJ(MF) sob o nº 03.906.867/0001-07</t>
  </si>
  <si>
    <t>63/2012</t>
  </si>
  <si>
    <t>Contratação de empresa especializada para prestação de serviço de manutenção preventiva e corretiva dos aparelhos condicionadores de ar, com substituição de peças, instalados na sede provisória do Gabinete do Governador, conforme Termo de Referência, Anexo I do Edital.</t>
  </si>
  <si>
    <t>PLANALTO PAJEU EMPREENDIMENTOS LTDA, CNPJ/MF nº. 10.565.011/0001-72</t>
  </si>
  <si>
    <t>31/12/2014</t>
  </si>
  <si>
    <t>CONTRATO DE ADESÃO À ATA DE REGISTRO DE PREÇOS Nº 001/2012-GJUR SECID-PE</t>
  </si>
  <si>
    <t>Adesão a Ata de Registro de Preços nos itens de 01 a 51, para contratação de empresa especializada na prestação de serviços na área de eventos, para organizar, coordenar e prestar os serviços necessários à realização de eventos, de acordo com o Termo de Referência – ANEXO I do Edital, e proposta do licitante que são partes integrantes deste instrumento, para atender ao Gabinete do Governador.</t>
  </si>
  <si>
    <t>06/09/2014</t>
  </si>
  <si>
    <t>14/2013</t>
  </si>
  <si>
    <t>ES LOCADORA DE VEÍCULOS LTDA-ME, CNPJ/MF n.º 13.318.784/0001-42</t>
  </si>
  <si>
    <t>15/2013</t>
  </si>
  <si>
    <t>SUN LAND LOCADORA DE VEÍCULOS LTDA-EPP, CNPJ/MF n.º 09.265.212/0001-75</t>
  </si>
  <si>
    <t>28/2013</t>
  </si>
  <si>
    <t xml:space="preserve">Prestação de Serviços de Limpeza e Conservação Predial, visando à obtenção de adequadas condições de salubridade e higiene, com a disponibilização de mão-de-obra, produtos saneantes domissanitários, materiais e equipamentos, a serem prestados em todas as dependências da sede provisória do Gabinete do Governador e suas Secretarias de Apoio </t>
  </si>
  <si>
    <t>VIASERV TERCEIRIZAÇÃO LTDA, CNPJ(MF)  nº 41.102.641/0001-34</t>
  </si>
  <si>
    <t>32/2013</t>
  </si>
  <si>
    <t xml:space="preserve">Contratação de empresa especializada em locação de contêiner de no mínimo 6m³, com coleta e transporte de lixo domiciliar comum disponibilizada pela contratada para o Gabinete do Governador </t>
  </si>
  <si>
    <t>ELUS ENGENHARIA LIMPEZA URBANA E SINALIZAÇÃO LTDA, CNPJ/MF nº. 01.459.413/0001-00</t>
  </si>
  <si>
    <t>34/2013</t>
  </si>
  <si>
    <t>FLORATA FLORICULTURA E PRESENTES LTDA., CNPJ(MF) nº 03.413.017/0001-69</t>
  </si>
  <si>
    <t>08/09/2014</t>
  </si>
  <si>
    <t>35/2013</t>
  </si>
  <si>
    <t>AV LOPES COMÉRCIO E SERVIÇOS EPP</t>
  </si>
  <si>
    <t>38/2013</t>
  </si>
  <si>
    <t>CICLAR CICLO DE AR ASSISTÊNCIA TÉCNICA LTDA, CNPJ/MF nº. 24.340.135/0001-64</t>
  </si>
  <si>
    <t>10/11/2014</t>
  </si>
  <si>
    <t>39/2013</t>
  </si>
  <si>
    <t xml:space="preserve">MERCADOS E NEGOCIOS LTDA., CNPJ Nº 35.525.419/0001-41 </t>
  </si>
  <si>
    <t>CONTRATO DE ADESÃO À ATA DE REGISTRO DE PREÇOS Nº 009/2012</t>
  </si>
  <si>
    <t>PREGÃO ELETRÔNICO Nº 056/2012, PROCESSO Nº 091.2012.III.PE.056.SAD.</t>
  </si>
  <si>
    <t>FENIX SERVIÇOS EIRELI ME, CNPJ nº 13.384.388/0001-13</t>
  </si>
  <si>
    <t>CONTRATO DE ADESÃO À ATA DE REGISTRO DE PREÇOS Nº 002/2013</t>
  </si>
  <si>
    <t>Formação de ata de Registro de Preços para contratação de empresa prestadora de serviços de locação de veículos para suprir a necessidade de transporte do Poder Executivo Estadual, sendo 14 (catorze) veículos, tipo SEDAN, cor preta, quatro portas laterais, capacidade para cinco pessoas, direção hidráulica ou elétrica, ar-condicionado, vidros e travas elétricas, potência mínima de 85 CV, bicombustível (gasolina/etanol), rádio AM/FM com CD/MP3 player, para atender as necessidades do Gabinete do Governador.</t>
  </si>
  <si>
    <t>CS BRASIL TRANSPORTE DE PASSAGEIROS E SERVIÇOS AMBIENTAIS LTDA, inscrita no CNPJ sob o nº 10.965.693/0001-00</t>
  </si>
  <si>
    <t xml:space="preserve">Formação de ata de Registro de Preços para contratação de empresa prestadora de serviços de locação de veículos para suprir a necessidade de transporte do Poder Executivo Estadual, sendo 01 (um) veículo, tipo SEDAN, cor preta, quatro portas laterais, capacidade para cinco pessoas, direção hidráulica ou elétrica, ar-condicionado, vidros e travas elétricas, entre-eixos mínimo de de 2600 mm, potência mínima de 130 CV, bicombustível (gasolina/etanol), rádio AM/FM com CD/MP3 player, para atender as necessidades do Gabinete do Governador.
</t>
  </si>
  <si>
    <t>VERSAILLES SERVICE LTDA EPP, inscrita no CNPJ nº 02.723.976/0001-18</t>
  </si>
  <si>
    <t>28/11/2014</t>
  </si>
  <si>
    <t>40/2013</t>
  </si>
  <si>
    <t>GDM EMPREENDIMENTOS E SERVIÇOS LTDA, CNPJ(MF) nº 07.185.730/0001-53</t>
  </si>
  <si>
    <t>41/2013</t>
  </si>
  <si>
    <t>Contratação de empresa especializada na prestação de serviço de locação de 02 (dois) UPS (Uninterruptible Power Supply) no-break, sendo um de 30 KVA e outro de 60 KVA do tipo TRUE on-line dupla conversão, com autonomia de 30 (trinta) minutos a plena carga e 60 (sessenta) minutos a meia carga, para atendimento a Governadoria e Secretarias de Apoio na Sede do Governo, no Palácio do Campo das Princesas, para atender as necessidades do Gabinete do Governador do Estado de Pernambuco, conforme anexo I do Edital.</t>
  </si>
  <si>
    <t>MAPROS LTDA, CNPJ/MF nº 08.980.641/0001-61</t>
  </si>
  <si>
    <t>01/2014</t>
  </si>
  <si>
    <t xml:space="preserve">            Contratação de Empresa para prestação dos serviços do Sistema Broadcast: 01 ACESSO ON LINE, AE NEWS REAL TIME; 01 AE NEWS PAPER; AI AE ANÁLISE POLÍTICA ON LINE; 01 AE TENDÊNCIAS; 01 BOVESPA; 01 BM&amp;F e 01 GRÁFICO CARTEZYAN FULL.</t>
  </si>
  <si>
    <t>AGÊNCIA ESTADO LTDA, CNPJ/MF nº 62.652.961/0001-38</t>
  </si>
  <si>
    <t>02/2014</t>
  </si>
  <si>
    <t>F F DAS NEVES SAÚDE AMBIENTAL ME, CNPJ Nº 09.024.439/0001-29</t>
  </si>
  <si>
    <t>02/02/2015</t>
  </si>
  <si>
    <t>03/2014</t>
  </si>
  <si>
    <t>COMPANHIA EDITORA DE PERNAMBUCO – CEPE, CNPJ/MF nº 10.921.252/0001-07</t>
  </si>
  <si>
    <t>04/2014</t>
  </si>
  <si>
    <t>2G TURISMO E EVENTOS LTDA, CNPJ Nº 11.126.361/0001-03</t>
  </si>
  <si>
    <t>06/2014</t>
  </si>
  <si>
    <t>Fornecimento parcelado de material de limpeza (copa, cozinha e lavanderia) e outros produtos correlatos para atender as necessidades da Governadoria, conforme lote 03 do Termo de Referência</t>
  </si>
  <si>
    <t>CRISTIANE DIAS DE ARAUJO - EPP, CNPJ nº 05.890.335/0001-46</t>
  </si>
  <si>
    <t>01/04/2015</t>
  </si>
  <si>
    <t>07/2014</t>
  </si>
  <si>
    <t>Fornecimento parcelado de material de limpeza (copa, cozinha e lavanderia) e outros produtos correlatos para atender as necessidades da Governadoria, conforme o lote 02 do Termo de Referência</t>
  </si>
  <si>
    <t>TUTTO LIMP DISTRIBUIDORA LTDA., CNPJ nº05.449.553/0001-40</t>
  </si>
  <si>
    <t>08/2014</t>
  </si>
  <si>
    <t>Fornecimento parcelado de material de limpeza (copa, cozinha e lavanderia) e outros produtos correlatos para atender as necessidades da Governadoria, conforme o lote 01 do Termo de Referência</t>
  </si>
  <si>
    <t>J.C. CENÁRIO COMÉRCIO LTDA EPP., CNPJ nº 05.451.248/0001-92</t>
  </si>
  <si>
    <t>09/2014</t>
  </si>
  <si>
    <t>Fornecimento parcelado de material de limpeza (copa, cozinha e lavanderia) e outros produtos correlatos para atender as necessidades da Governadoria, conforme os lotes 04 e 05 do Termo de Referência</t>
  </si>
  <si>
    <t>DIFERENCIAL COMÉRCIO ATACADISTA EIRELI EPP., CNPJ nº 09.617.964/0001-58</t>
  </si>
  <si>
    <t>11/2014</t>
  </si>
  <si>
    <t>CONSUMA COMERCIAL EIRELI-ME, CNPJ/MF sob o nº. 02.338.597/0001-04</t>
  </si>
  <si>
    <t>CS BRASIL TRANSPORTE DE PASSAGEIROS E SERVIÇOS AMBIENTAIS LTDA, nº 10.965.693/0001-00</t>
  </si>
  <si>
    <t>13/2014</t>
  </si>
  <si>
    <t>R.D.REPRESENTAÇÕES DE GAS LTDA ME, CNPJ/MF sob o nº 13.309.813/0001-00</t>
  </si>
  <si>
    <t>18/06/2015</t>
  </si>
  <si>
    <t>14/2014</t>
  </si>
  <si>
    <t>EDNILSON PINHO DE MIRANDA - ME, CNPJ sob o nº 01.438.080/0001-24</t>
  </si>
  <si>
    <t>02/06/2015</t>
  </si>
  <si>
    <t>-</t>
  </si>
  <si>
    <t>Nº de Termos Aditivos</t>
  </si>
  <si>
    <t>Data da Publicação</t>
  </si>
  <si>
    <t>Objeto do Aditivo</t>
  </si>
  <si>
    <t>Data da Celebração</t>
  </si>
  <si>
    <t>Prazo de Vigência</t>
  </si>
  <si>
    <t>Rerratificação</t>
  </si>
  <si>
    <t>Contratação de empresa especializada para prestação de serviços de Buffet, visando atender as necessidades do Gabinete do Governador</t>
  </si>
  <si>
    <t>Pregão Eletrônico n° 20/2011</t>
  </si>
  <si>
    <t>Anual</t>
  </si>
  <si>
    <t>Complementação de prazo</t>
  </si>
  <si>
    <t>Continuação da contratação</t>
  </si>
  <si>
    <t>Prorrogação de prazo</t>
  </si>
  <si>
    <t>Pregão Eletrônico n° 20/2010</t>
  </si>
  <si>
    <t>Contrato de Adesão a Ata de Reg. De Preços - ATI n° 001/2011</t>
  </si>
  <si>
    <t>INVESTIPLAN COMPUTADORES E SISTEMAS DE REFRIGERAÇÃO LTDA. CNPJ N° 01.579.387/0001-45</t>
  </si>
  <si>
    <t>Contratação de serviços de locação de recursos de tecnologia da informação para provimento de infraestrutura digital, compreendendo logística, instalação e manutenção de estalações de trabaho.</t>
  </si>
  <si>
    <t>Redução de 6,17%</t>
  </si>
  <si>
    <t>Pregão Eletrônico n° 27/2012</t>
  </si>
  <si>
    <t>Alteração da Cláusula Terceira, parágrafo Segundo do Contrato. Para Designação de novo Gestor.</t>
  </si>
  <si>
    <t>Prorrogação de prazo e Reajuste</t>
  </si>
  <si>
    <t xml:space="preserve">Contratação de empresa especializada na prestação de serviços de extração de cópia, através de equipamentos da contratada instalados na sede do Palácio do Campo das Princesas, sem operador com manutenção preventiva e corretiva, papel, toner, grampos e demais insumos necessários a execução dos serviços, nos termos da legislação vigente e conforme as disposições contidas no Projeto Básico (Anexo III do Edital). </t>
  </si>
  <si>
    <t>Pregão Eletrônico n° 073/2011</t>
  </si>
  <si>
    <t>PERNAMBUCO DIGITAL CNPJ N° 05.475.214/0001-38</t>
  </si>
  <si>
    <t>Prorrogação de prazo e Redução de 41%</t>
  </si>
  <si>
    <t>Dispensa nº 04/2012</t>
  </si>
  <si>
    <t>Prorrogação da Contratação</t>
  </si>
  <si>
    <t>Acréscimo de 25%</t>
  </si>
  <si>
    <t>Prorrogação de Prazo</t>
  </si>
  <si>
    <t>Ata de Registro de Preços - FUNDARPE</t>
  </si>
  <si>
    <t xml:space="preserve">Contratação de empresa especializada na prestação de serviços de MÃO DE OBRA TERCEIRIZADA, sendo 09 (nove) Assistentes Administrativos e 02 (dois) Apoiadores Administrativos destinada ao apoio operacional específico, com vistas a atender as necessidades do Gabinete do Governador. </t>
  </si>
  <si>
    <t>Das cláusulas primeira e quinta do Contrato</t>
  </si>
  <si>
    <t>Acréscimo Contratual e Reajuste</t>
  </si>
  <si>
    <t>Redução</t>
  </si>
  <si>
    <t>Da Cláusula Primeira</t>
  </si>
  <si>
    <t>Pregão Eletrônico n° 49/2012</t>
  </si>
  <si>
    <t>Pregão Eletrônico n° 24/2012</t>
  </si>
  <si>
    <t>07/12/202</t>
  </si>
  <si>
    <t>CONCAPE EVENTOS E SERVIÇOS DE INFORMÁTICA E AUDIO VISUAL LTDA CNPJ N° 09.246.068/0001-20</t>
  </si>
  <si>
    <t>09 MESES</t>
  </si>
  <si>
    <t>Continuação da contratação e Retificação da Vigência</t>
  </si>
  <si>
    <t>Pregão Eletrônico n° 15/2013</t>
  </si>
  <si>
    <t>Serviços de locação de 01 (um) veículo utilitário para atender as necessidades do Gabinete do Governador, conforme Termo de Referência.</t>
  </si>
  <si>
    <t>Pregão Eletrônico n° 13/2013</t>
  </si>
  <si>
    <t>Pregão Eletrônico n° 18/2013</t>
  </si>
  <si>
    <t>Pregão Eletrônico n° 20/2013</t>
  </si>
  <si>
    <t>Contratação de empresa especializada na prestação de Serviços de ornamentação e de fornecimento de coroas fúnebres para atender a demanda do Gabinete do Governador, conforme Termo de Referência, Anexo I do Edital.</t>
  </si>
  <si>
    <t>Prestação de serviço continuado de locação, instalação e manutenção preventiva e corretiva de 01 (uma) máquina de auto-serviço de café, com o fornecimento dos insumos (café em grãos)</t>
  </si>
  <si>
    <t>Pregão Eletrônico n° 21/2013</t>
  </si>
  <si>
    <t>Prestação de serviço de manutenção preventiva e corretiva de refrigeradores, freezers e geláguas, com substituição de peças e assistência técnica dos equipamentos da Governadoria, conforme Termo de Referência, Anexo I do Edital.</t>
  </si>
  <si>
    <t>Pregão Eletrônico n° 23/2013</t>
  </si>
  <si>
    <t>Fornecimento de software gerenciador de contatos e mala direta, mais a manutenção e suporte do programa, para o gerenciamento das informações do Cerimonial do Palácio do Governo de Pernambuco, conforme as especificações constantes no Termo de Referência.</t>
  </si>
  <si>
    <t>Inexigibilidade n°09/2013</t>
  </si>
  <si>
    <t xml:space="preserve">Prestação de serviços de coleta e entrega de processos e documentos, com a utilização de motocicletas, no quantitativo de 03 (três), com condutores habilitados, para atender as demandas do Gabinete do Governador, de acordo com o Termo de Referência – ANEXO I do Edital </t>
  </si>
  <si>
    <t>Pregão Eletrônico n° 22/2013</t>
  </si>
  <si>
    <t>Pregão Eletrônico n° 105/2013</t>
  </si>
  <si>
    <t>Pregão Eletrônico n° 25/2013</t>
  </si>
  <si>
    <t>Inexigibilidade n°01/2014</t>
  </si>
  <si>
    <t>Contratação de pessoa Jurídica para a prestação dos serviços especializada para prestação de serviço de Desinsetização, Descupinização e Desratização das áreas internas e externas da Governadoria e das áreas de apoio, para atender as necessidades do Gabinete do Governador do Estado de Pernambuco, conforme anexo I do Edital.</t>
  </si>
  <si>
    <t>Dispensa nº 06/2013</t>
  </si>
  <si>
    <t>Fornecimento anual de 05 (cinco) edições diárias do Diário Oficial do Estado – DOE, entrega domiciliar, para atender as necessidades do Gabinete do Governador.</t>
  </si>
  <si>
    <t>Pregão Eletrônico n° 213/2013</t>
  </si>
  <si>
    <t>Prestação dos serviços de reserva, emissão, marcação/remarcação de passagem aérea, reserva de hospedagem e receptivos (Traslado/Transfer) locais em âmbito nacional e internacional para o GABINETE DO GOVERNADOR.</t>
  </si>
  <si>
    <t>Pregão Eletrônico n° 28/2013</t>
  </si>
  <si>
    <t>Pregão Eletrônico n° 09/2014</t>
  </si>
  <si>
    <t>28/05/204</t>
  </si>
  <si>
    <t>Fornecimento, com instalação, de toldo, sob medida, em vidro laminado de 10mm, no sistema de vidro encapsulado em silicone, com estrutura em aço inox 304 escovado, com área total de 47,16m², conforme e nos moldes do Termo de Referência.</t>
  </si>
  <si>
    <t>60 dias</t>
  </si>
  <si>
    <t>Tânia enviou aplicação de penalidade, já que a empresa não forneceu o produto ainda</t>
  </si>
  <si>
    <t>12/2014 - Contrato de Adesão a Ata de Reg. de Preços n° 006/2013 - SAD</t>
  </si>
  <si>
    <t>Pregão Eletrônico n° 50/2012</t>
  </si>
  <si>
    <t>Prestação de serviços de locação de veículos e viaturas policiais para suprir a necessidade de transporte do Poder Executivo Estadual, conforme especificações contidas no Termo de Referência - Anexo I do Edital, referente ao PREGÃO ELETRÔNICO Nº 050/2012, PROCESSO Nº 076.2012.II.PE.050.SAD, concernente ao Lote 01, na quantidade de 07 (sete) veículos.</t>
  </si>
  <si>
    <t>RERRATIFICAÇÃO AO CONTRATO DE ADESÃO A ATA DE REGISTRO DE PREÇOS Nº006/2013-SAD.</t>
  </si>
  <si>
    <r>
      <t xml:space="preserve">Aditam as partes a nomenclatura do presente instrumento cuja denominação de Contrato de adesão à ata de registro de preços nº006/2013-SAD, ora se substitui por </t>
    </r>
    <r>
      <rPr>
        <b/>
        <sz val="10"/>
        <rFont val="Calibri"/>
        <family val="2"/>
        <scheme val="minor"/>
      </rPr>
      <t>CONTRATO GABINETE DO GOVERNADOR</t>
    </r>
    <r>
      <rPr>
        <sz val="10"/>
        <rFont val="Calibri"/>
        <family val="2"/>
        <scheme val="minor"/>
      </rPr>
      <t xml:space="preserve"> nº 12/2014, a fim de que reflita a finalidade contratual a que se destina.</t>
    </r>
  </si>
  <si>
    <t>Pregão Eletrônico n° 11/2014</t>
  </si>
  <si>
    <t>Fornecimento de Gás de Cozinha, do tipo botijão e cilindro, visando atender a demanda do Gabinete do Governador, conforme Termo de Referência, Anexo I do Edital.</t>
  </si>
  <si>
    <t>Pregão Eletrônico n° 028/2013</t>
  </si>
  <si>
    <t>Aquisição de descartáveis para  atender ao Gabinete do Governador, conforme especificações contidas no Termo de Referência - Anexo I do Edital, referente ao PREGÃO ELETRÔNICO Nº 028/2013, PROCESSO Nº 071.2013.III.PE.028.SAD.</t>
  </si>
  <si>
    <t>15/2014</t>
  </si>
  <si>
    <t>16/2014</t>
  </si>
  <si>
    <t>17/2014</t>
  </si>
  <si>
    <t>18/2014</t>
  </si>
  <si>
    <t>19/2014</t>
  </si>
  <si>
    <t>Pregão Eletrônico n° 001/2013</t>
  </si>
  <si>
    <t>CPTEC SOLUÇÕES EM TECNOLOGIA DA INFORMAÇÃO LTDA-ME, CNPJ sob o nº 10.362.933/0001-14</t>
  </si>
  <si>
    <t>Contratação de pessoa jurídica para o fornecimento de solução integrada e gerenciada de software de proteção antivírus e antispyware, incluindo instalação, atualização automática do software e das vacinas, configuração, treinamento e assistência técnica pelo período de 24 meses, para instalação nos computadores e servidores de rede pertencentes ao Gabinete do Governador.</t>
  </si>
  <si>
    <t>24 meses</t>
  </si>
  <si>
    <t>Pregão Eletrônico n° 76/2013</t>
  </si>
  <si>
    <t>KREATO DISTRIBUIDORA DE PRODUTOS LTDA. ME, CNPJ Nº 03.330.091/0001-11</t>
  </si>
  <si>
    <t>Contratação da empresa para aquisição de material de expediente para atender as demandas do Gabinete do Governador com validade de 12 meses, conforme especificações contidas  no lote 02 item 1, 2, 5 lote 03 item 1, 5, 7 lote 11 item 2, 3,  lote 32 itens 1,2, no Edital.</t>
  </si>
  <si>
    <t>NÃO ASSINOU O CONTRATO</t>
  </si>
  <si>
    <t xml:space="preserve">COMERCIAL LASER LTDA EPP, CNPJ nº 35.525.930/0001-43 </t>
  </si>
  <si>
    <t>Contratação da empresa para aquisição de material de expediente para atender as demandas do Gabinete do Governador com validade de 12 meses, conforme especificações contidas no lote 01- itens 2,4, lote 13- itens 3, 2, 7,  lote 14- itens 1, 2  lote 19- item 1, lote 26- item 1, lote 29-item 1, no Edital.</t>
  </si>
  <si>
    <t>MAXIM QUALITTA COMÉRCIO LTDA., inscrita no CNPJ sob o nº 05.075.962/0001-23</t>
  </si>
  <si>
    <t>Contratação da empresa para aquisição de material de expediente para atender as demandas do Gabinete do Governador com validade de 12 meses, conforme especificações contidas no lote 06- item 1, lote 08- itens 1, 2,   lote 12- itens 1, 2,3,4,5, lote 30-item 1, no Edital.</t>
  </si>
  <si>
    <t>20/2014</t>
  </si>
  <si>
    <t>21/2014</t>
  </si>
  <si>
    <t>22/2014</t>
  </si>
  <si>
    <t>23/2014</t>
  </si>
  <si>
    <t>DISPENSA</t>
  </si>
  <si>
    <t>UNIMOTO BRASIL – COOPERATIVA DE TRANSPORTE MOTOCICLISTICO DE ENCOMENDAS EXPRESS E MULTIMODAL DO BRASIL., CNPJ  nº 04.393.371/0001-31</t>
  </si>
  <si>
    <t>Prestação de serviços de coleta e entrega de processos e documentos, com a utilização de motocicletas, no quantitativo de 03 (três), com condutores habilitados, para atender as demandas do Gabinete do Governador, de acordo com o Termo de Referência, referente a DISPENSA DE LICITAÇÃO, PROCESSO Nº 148.2014.VI.DL.032.GG.</t>
  </si>
  <si>
    <t>06 Meses</t>
  </si>
  <si>
    <t>Pregão Eletrônico n° 90/2013</t>
  </si>
  <si>
    <t>SÃO BRAZ S/A INDÚSTRIA E COMÉRCIO DE ALIMENTOS., inscrita no CNPJ sob o nº 08.811.226/0019-03</t>
  </si>
  <si>
    <t xml:space="preserve">Aquisição de café categoria superior torrado e moído para atender às necessidades do Gabinete do Governador, conforme especificações no Termo de Referência, anexo I do Edital do Processo Licitatório nº 168.2013.II.PE.090.SAD.  </t>
  </si>
  <si>
    <t>Pregão Eletrônico n° 91/2013</t>
  </si>
  <si>
    <t>F R COMÉRCIO DE CEREAIS E HORTIFRUTIGRANJEIRO LTDA-ME., CNPJ Nº 04.587.021/0001-06</t>
  </si>
  <si>
    <t>Aquisição de água mineral, para atender ao Gabinete do Governador, conforme especificações contidas no lote 01, item 01  do Termo de Referência - Anexo I do Edital, referente ao PREGÃO ELETRÔNICO Nº 091/2013, PROCESSO Nº 170.2013.III.PE.091.SAD.</t>
  </si>
  <si>
    <t>Aquisição de água mineral, para atender ao Gabinete do Governador, conforme especificações contidas no lote 03, item 01 e 02 do Termo de Referência - Anexo I do Edital, referente ao PREGÃO ELETRÔNICO Nº 091/2013, PROCESSO Nº 170.2013.III.PE.091.SAD.</t>
  </si>
  <si>
    <t>REAL CEREAIS COMÉRCIO VAREJISTA LTDA-EPP, CNPJ/MF nº. 00.446.627/0001-70</t>
  </si>
  <si>
    <t>Contratação de Empresa para o gerenciamento do abastecimento de combustíveis da frota de veículos, envolvendo a implantação e operação  de um sistema informatizado, via internet, de gestão de frota com a aquisição de combustíveis e a realização de manutenção leve, através da tecnologia de cartão eletrônico para os veículos automotores da frota do Gabinete do Governador.</t>
  </si>
  <si>
    <t>NUTRICASH SERVIÇOS LTDA CNPJ N° 42.194.191/0001-10</t>
  </si>
  <si>
    <t>Acréscimo SEDAR</t>
  </si>
  <si>
    <t>Mudança de CNPJ</t>
  </si>
  <si>
    <t>Contrato de Adesão a Ata de Reg. De Preços 173.2007.V.PP.088.SAD</t>
  </si>
  <si>
    <t>Pregão Presencial nº 05/2010</t>
  </si>
  <si>
    <t>20.06.2010</t>
  </si>
  <si>
    <t>07.08.2010</t>
  </si>
  <si>
    <t>ELUS ENGENHARIA, LIMPEZA URBANA E SINALIZAÇÃO LTDA, CNPJ N° 01.459.413/0001-00</t>
  </si>
  <si>
    <t>Contratação de empresa especializada na prestação mdos serviços de coleta e transporte de lixo domiciliar comum, resíduo orgânico, através de contêineres de no mínimo 5m³ com tampa para o Palácio do Campo das Princesas</t>
  </si>
  <si>
    <t>Complementação do prazo</t>
  </si>
  <si>
    <t>Reequilíbrio</t>
  </si>
  <si>
    <t>03/09/2012</t>
  </si>
  <si>
    <t>18/09/2012</t>
  </si>
  <si>
    <t>02/01/2013</t>
  </si>
  <si>
    <t>23/02/2013</t>
  </si>
  <si>
    <t>02/01/2014</t>
  </si>
  <si>
    <t>27/02/2014</t>
  </si>
  <si>
    <t>IVSON</t>
  </si>
  <si>
    <t>TARCÍSIO</t>
  </si>
  <si>
    <t>TÂNIA</t>
  </si>
  <si>
    <t>ANTONIETA</t>
  </si>
  <si>
    <t>ELENICE</t>
  </si>
  <si>
    <t>CARLOS</t>
  </si>
  <si>
    <t>GRAÇA</t>
  </si>
  <si>
    <t xml:space="preserve">Solicitado Prorrogação em 11/08/2014 - CI 358/2014 - ADM.PCP </t>
  </si>
  <si>
    <t>Solicitado Prorrogação em 15/05/2014 - CI 190/2014 -ADM.PCP</t>
  </si>
  <si>
    <t>Solicitado Prorrogação em 15/05/2014 - CI 187/2014 -ADM.PCP</t>
  </si>
  <si>
    <r>
      <t xml:space="preserve">Solicitado </t>
    </r>
    <r>
      <rPr>
        <b/>
        <sz val="10"/>
        <color rgb="FFFF0000"/>
        <rFont val="Calibri"/>
        <family val="2"/>
        <scheme val="minor"/>
      </rPr>
      <t>Prorrogação</t>
    </r>
    <r>
      <rPr>
        <sz val="10"/>
        <color rgb="FFFF0000"/>
        <rFont val="Calibri"/>
        <family val="2"/>
        <scheme val="minor"/>
      </rPr>
      <t xml:space="preserve"> em 15/05/2014 - CI 179/2014 -ADM.PCP e Solicitado </t>
    </r>
    <r>
      <rPr>
        <b/>
        <sz val="10"/>
        <color rgb="FFFF0000"/>
        <rFont val="Calibri"/>
        <family val="2"/>
        <scheme val="minor"/>
      </rPr>
      <t>Reajuste Contratual</t>
    </r>
    <r>
      <rPr>
        <sz val="10"/>
        <color rgb="FFFF0000"/>
        <rFont val="Calibri"/>
        <family val="2"/>
        <scheme val="minor"/>
      </rPr>
      <t xml:space="preserve"> em 28/07/2014 - CI 336/2014 - ADM.PCP</t>
    </r>
  </si>
  <si>
    <t xml:space="preserve">  Utilizados todos os itens do contrato. Aguardando nova Licitação </t>
  </si>
  <si>
    <t>Solicitado Prorrogação em 27/08/2014 - CI 381/2014 -ADM.PCP</t>
  </si>
  <si>
    <t>Faremos Distrato, empresa está irregular. Chamamento da remanescente, Real Serv.</t>
  </si>
  <si>
    <t xml:space="preserve">Contratação de serviços de manutenção predial e de apoio, para atender às necessidades da Governadoria de Pernambuco, pelo prazo de 12 (doze) meses, conforme Termo de Referência anexo III deste edital do pregão eletrônico nº 105/2013, processo nº 195.2013.VII.PE.105.GG.
</t>
  </si>
  <si>
    <t>Utilizados todos os itens do Contrato, aguardando adesão a outra Ata de Reg. de Preços que está da SEDUC</t>
  </si>
  <si>
    <t>Item</t>
  </si>
  <si>
    <t>Modalidade de Licitação</t>
  </si>
  <si>
    <t>Publicação</t>
  </si>
  <si>
    <t>Valor                    (em R$)</t>
  </si>
  <si>
    <t>Vigência</t>
  </si>
  <si>
    <t>GABINETE DO GOVERNADOR</t>
  </si>
  <si>
    <t>ACOMPANHAMENTO DOS CONTRATOS</t>
  </si>
  <si>
    <t>Celebração</t>
  </si>
  <si>
    <t>Valor Aditado (em R$)</t>
  </si>
  <si>
    <t>Final da vigência   (em Dias)</t>
  </si>
  <si>
    <t>Prorrogação do prazo</t>
  </si>
  <si>
    <t>56.740,00 (mensal)</t>
  </si>
  <si>
    <t>Prorrogação de Prazo e Reajuste de 6,78%</t>
  </si>
  <si>
    <t>Adesão a Ata de Registro de Preços nos itens de 01 a 51, para contratação de empresa especializada na prestação de serviços na área de eventos, para organizar, coordenar e prestar os serviços necessários à realização de eventos, de acordo com o Termo de Referência.</t>
  </si>
  <si>
    <t>Distrato</t>
  </si>
  <si>
    <t xml:space="preserve"> </t>
  </si>
  <si>
    <t>Processo Licitatório n° 52/2013 - Inexigibilidade n° 15/2013</t>
  </si>
  <si>
    <t>Jornal do Commercio de Pernambuco</t>
  </si>
  <si>
    <t>Fornecimento de 08 exemplares</t>
  </si>
  <si>
    <t>Jornal Diário de Pernambuco</t>
  </si>
  <si>
    <t>Processo Licitatório n° 50/2013 - Inexigibilidade n° 14/2013</t>
  </si>
  <si>
    <t>Fornecimento de 07 exemplares</t>
  </si>
  <si>
    <t>Processo Licitatório n° __/2013 - Inexigibilidade n° __/2013</t>
  </si>
  <si>
    <t>Jornal Folha de Pernambuco</t>
  </si>
  <si>
    <t>Fornecimento de 05 exemplares</t>
  </si>
  <si>
    <t>Processo Licitatório n° 33/2013 - Inexigibilidade n° 06/2013</t>
  </si>
  <si>
    <t>Jornal Folha de São Paulo/ Folha da Manhã</t>
  </si>
  <si>
    <t>Fornecimento de 01 exemplar</t>
  </si>
  <si>
    <t>Processo Licitatório n° 47/2013 - Inexigibilidade n° 13/2013</t>
  </si>
  <si>
    <t>Jornal Estado de São Paulo</t>
  </si>
  <si>
    <t>Processo Licitatório n° 46/2013 - Inexigibilidade n° 12/2013</t>
  </si>
  <si>
    <t>Jornal Valor Econômico</t>
  </si>
  <si>
    <t>Jornal O Globo</t>
  </si>
  <si>
    <t>Processo Licitatório n° 35/2013 - Inexigibilidade n° 07/2013</t>
  </si>
  <si>
    <r>
      <t xml:space="preserve">MERCADOS E NEGOCIOS LTDA., CNPJ Nº 35.525.419/0001-41                </t>
    </r>
    <r>
      <rPr>
        <b/>
        <u/>
        <sz val="10"/>
        <rFont val="Calibri"/>
        <family val="2"/>
        <scheme val="minor"/>
      </rPr>
      <t>DataCross</t>
    </r>
  </si>
  <si>
    <t>Prorrogação e reajuste</t>
  </si>
  <si>
    <t>$2.884,44 (mensal)</t>
  </si>
  <si>
    <t>34.613,25</t>
  </si>
  <si>
    <t>solitado prorrogação e reajuste</t>
  </si>
  <si>
    <t>24/2014</t>
  </si>
  <si>
    <t>Contratação de Empresa especializada na prestação de serviço de manutenção preventiva e corretiva, com cobertura de peças originais do fabricante, de 04 (Quatro) Elevadores da marca Shindler S/A</t>
  </si>
  <si>
    <t>Dispensa nº  01/2014</t>
  </si>
  <si>
    <t>ELEVADORES ATLAS SCHINDLER S/A, CNPJ Nº 00.028.986/0016-94</t>
  </si>
  <si>
    <t>25/2014</t>
  </si>
  <si>
    <t>Pregão Eletrônico nº 16/2014</t>
  </si>
  <si>
    <t>BEZERRA E LIMA MATERIAIS E SERVIÇOS DE CONSTRUÇÃO LTDA ME CNPJ Nº 02.543.373/0001-34</t>
  </si>
  <si>
    <t>Fornecimento parcelado de Material de Construção para atender as necessidades de manutenção das instalações da Governadoria</t>
  </si>
  <si>
    <t>VS COMÉRCIO REPRESENTAÇÕES E SERVIÇOS EIRELI ME CNPJ Nº 11.318.244/0001-33</t>
  </si>
  <si>
    <t>26/2014</t>
  </si>
  <si>
    <t>27/2014</t>
  </si>
  <si>
    <t>28/2014</t>
  </si>
  <si>
    <t>Pregão Eletrônico nº 13/2014</t>
  </si>
  <si>
    <t>Contratação de empresa especializada na prestação de serviço de manutenção preventiva e corretiva de 04 (quatro) elevadores, sendo 02 (dois) antigos modernizados e 02 (dois) marca Basic</t>
  </si>
  <si>
    <t xml:space="preserve">DIBASA COMÉRCIO E SERVIÇOS TÉCNICOS  LTDA - EPP                                          CNPJ Nº  11.836.848/0001-71 </t>
  </si>
  <si>
    <t>Pregão Eletrônico nº 15/2014</t>
  </si>
  <si>
    <t>Fornecimento Pacerlado de Material de Marcenaria para atender as necessidades  de manutenção das instalações da Governadoria.</t>
  </si>
  <si>
    <t>12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</si>
</sst>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44" formatCode="_-&quot;R$&quot;\ * #,##0.00_-;\-&quot;R$&quot;\ * #,##0.00_-;_-&quot;R$&quot;\ * &quot;-&quot;??_-;_-@_-"/>
    <numFmt numFmtId="164" formatCode="[$-F800]dddd\,\ mmmm\ dd\,\ yyyy"/>
    <numFmt numFmtId="165" formatCode="00"/>
  </numFmts>
  <fonts count="26" x14ac:knownFonts="1">
    <font>
      <sz val="10"/>
      <name val="Arial"/>
    </font>
    <font>
      <sz val="10"/>
      <name val="Arial"/>
      <family val="2"/>
    </font>
    <font>
      <sz val="10"/>
      <color indexed="9"/>
      <name val="Arial"/>
      <family val="2"/>
    </font>
    <font>
      <sz val="8"/>
      <name val="Arial"/>
      <family val="2"/>
    </font>
    <font>
      <b/>
      <sz val="10"/>
      <name val="Arial"/>
      <family val="2"/>
    </font>
    <font>
      <sz val="10"/>
      <color indexed="9"/>
      <name val="Arial"/>
      <family val="2"/>
    </font>
    <font>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0"/>
      <name val="Calibri"/>
      <family val="2"/>
      <scheme val="minor"/>
    </font>
    <font>
      <b/>
      <sz val="10"/>
      <color indexed="53"/>
      <name val="Calibri"/>
      <family val="2"/>
      <scheme val="minor"/>
    </font>
    <font>
      <sz val="10"/>
      <color indexed="53"/>
      <name val="Calibri"/>
      <family val="2"/>
      <scheme val="minor"/>
    </font>
    <font>
      <b/>
      <sz val="10"/>
      <color theme="3" tint="-0.249977111117893"/>
      <name val="Calibri"/>
      <family val="2"/>
      <scheme val="minor"/>
    </font>
    <font>
      <b/>
      <sz val="10"/>
      <name val="Calibri"/>
      <family val="2"/>
      <scheme val="minor"/>
    </font>
    <font>
      <b/>
      <sz val="10"/>
      <color rgb="FFFF0000"/>
      <name val="Calibri"/>
      <family val="2"/>
      <scheme val="minor"/>
    </font>
    <font>
      <sz val="10"/>
      <color rgb="FFFF0000"/>
      <name val="Calibri"/>
      <family val="2"/>
      <scheme val="minor"/>
    </font>
    <font>
      <b/>
      <sz val="10"/>
      <color theme="2" tint="-0.499984740745262"/>
      <name val="Calibri"/>
      <family val="2"/>
      <scheme val="minor"/>
    </font>
    <font>
      <b/>
      <sz val="24"/>
      <name val="Calibri"/>
      <family val="2"/>
      <scheme val="minor"/>
    </font>
    <font>
      <b/>
      <sz val="20"/>
      <name val="Calibri"/>
      <family val="2"/>
      <scheme val="minor"/>
    </font>
    <font>
      <b/>
      <sz val="10"/>
      <color indexed="56"/>
      <name val="Calibri"/>
      <family val="2"/>
      <scheme val="minor"/>
    </font>
    <font>
      <b/>
      <sz val="11"/>
      <color theme="1" tint="4.9989318521683403E-2"/>
      <name val="Calibri"/>
      <family val="2"/>
      <scheme val="minor"/>
    </font>
    <font>
      <b/>
      <sz val="11"/>
      <color theme="3" tint="-0.499984740745262"/>
      <name val="Calibri"/>
      <family val="2"/>
      <scheme val="minor"/>
    </font>
    <font>
      <sz val="10"/>
      <color theme="1" tint="4.9989318521683403E-2"/>
      <name val="Calibri"/>
      <family val="2"/>
      <scheme val="minor"/>
    </font>
    <font>
      <sz val="10"/>
      <color rgb="FF000000"/>
      <name val="Calibri"/>
      <family val="2"/>
      <scheme val="minor"/>
    </font>
    <font>
      <b/>
      <u/>
      <sz val="10"/>
      <name val="Calibri"/>
      <family val="2"/>
      <scheme val="minor"/>
    </font>
  </fonts>
  <fills count="13">
    <fill>
      <patternFill patternType="none"/>
    </fill>
    <fill>
      <patternFill patternType="gray125"/>
    </fill>
    <fill>
      <patternFill patternType="solid">
        <fgColor theme="4" tint="0.59999389629810485"/>
        <bgColor indexed="65"/>
      </patternFill>
    </fill>
    <fill>
      <patternFill patternType="solid">
        <fgColor theme="4"/>
      </patternFill>
    </fill>
    <fill>
      <patternFill patternType="solid">
        <fgColor theme="3"/>
        <bgColor indexed="64"/>
      </patternFill>
    </fill>
    <fill>
      <patternFill patternType="solid">
        <fgColor theme="3" tint="0.79998168889431442"/>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medium">
        <color indexed="64"/>
      </top>
      <bottom/>
      <diagonal/>
    </border>
    <border>
      <left/>
      <right style="thin">
        <color indexed="64"/>
      </right>
      <top style="thin">
        <color indexed="64"/>
      </top>
      <bottom style="thick">
        <color indexed="64"/>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diagonal/>
    </border>
    <border>
      <left style="thick">
        <color indexed="64"/>
      </left>
      <right/>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style="medium">
        <color indexed="64"/>
      </top>
      <bottom style="medium">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thin">
        <color indexed="64"/>
      </top>
      <bottom style="thick">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style="thin">
        <color indexed="64"/>
      </right>
      <top style="thin">
        <color indexed="64"/>
      </top>
      <bottom style="thin">
        <color indexed="64"/>
      </bottom>
      <diagonal/>
    </border>
  </borders>
  <cellStyleXfs count="5">
    <xf numFmtId="0" fontId="0" fillId="0" borderId="0"/>
    <xf numFmtId="0" fontId="7" fillId="2" borderId="0" applyNumberFormat="0" applyBorder="0" applyAlignment="0" applyProtection="0"/>
    <xf numFmtId="0" fontId="8" fillId="3" borderId="0" applyNumberFormat="0" applyBorder="0" applyAlignment="0" applyProtection="0"/>
    <xf numFmtId="44" fontId="1" fillId="0" borderId="0" applyFont="0" applyFill="0" applyBorder="0" applyAlignment="0" applyProtection="0"/>
    <xf numFmtId="0" fontId="6" fillId="0" borderId="0"/>
  </cellStyleXfs>
  <cellXfs count="371">
    <xf numFmtId="0" fontId="0" fillId="0" borderId="0" xfId="0"/>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0" fillId="0" borderId="0" xfId="0" applyFill="1"/>
    <xf numFmtId="0" fontId="11" fillId="0" borderId="4" xfId="0" applyFont="1" applyFill="1" applyBorder="1" applyAlignment="1">
      <alignment horizontal="center" vertical="center"/>
    </xf>
    <xf numFmtId="0" fontId="10" fillId="0"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165" fontId="14" fillId="0" borderId="4" xfId="3" applyNumberFormat="1" applyFont="1" applyFill="1" applyBorder="1" applyAlignment="1">
      <alignment horizontal="center" vertical="center"/>
    </xf>
    <xf numFmtId="0" fontId="10" fillId="0" borderId="4" xfId="3"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3" xfId="3" applyNumberFormat="1" applyFont="1" applyFill="1" applyBorder="1" applyAlignment="1">
      <alignment horizontal="center" vertical="center"/>
    </xf>
    <xf numFmtId="44" fontId="10" fillId="0" borderId="3" xfId="3"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44" fontId="10" fillId="0" borderId="4" xfId="3" applyFont="1" applyFill="1" applyBorder="1" applyAlignment="1">
      <alignment horizontal="center" vertical="center" wrapText="1"/>
    </xf>
    <xf numFmtId="14" fontId="10" fillId="0" borderId="3" xfId="3" applyNumberFormat="1" applyFont="1" applyFill="1" applyBorder="1" applyAlignment="1">
      <alignment horizontal="center" vertical="center" wrapText="1"/>
    </xf>
    <xf numFmtId="44" fontId="10" fillId="0" borderId="5" xfId="3" applyFont="1" applyFill="1" applyBorder="1" applyAlignment="1">
      <alignment horizontal="center" vertical="center" wrapText="1"/>
    </xf>
    <xf numFmtId="165" fontId="14" fillId="0" borderId="5" xfId="3" applyNumberFormat="1" applyFont="1" applyFill="1" applyBorder="1" applyAlignment="1">
      <alignment horizontal="center" vertical="center"/>
    </xf>
    <xf numFmtId="0" fontId="11" fillId="0" borderId="5" xfId="0" applyFont="1" applyFill="1" applyBorder="1" applyAlignment="1">
      <alignment horizontal="center" vertical="center"/>
    </xf>
    <xf numFmtId="14" fontId="10" fillId="0" borderId="4" xfId="3" applyNumberFormat="1" applyFont="1" applyFill="1" applyBorder="1" applyAlignment="1">
      <alignment horizontal="center" vertical="center" wrapText="1"/>
    </xf>
    <xf numFmtId="0" fontId="10" fillId="0" borderId="8" xfId="3" applyNumberFormat="1" applyFont="1" applyFill="1" applyBorder="1" applyAlignment="1">
      <alignment horizontal="center" vertical="center"/>
    </xf>
    <xf numFmtId="44" fontId="10" fillId="0" borderId="8" xfId="3"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44" fontId="10" fillId="0" borderId="10" xfId="3"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65" fontId="14" fillId="0" borderId="10" xfId="3" applyNumberFormat="1" applyFont="1" applyFill="1" applyBorder="1" applyAlignment="1">
      <alignment horizontal="center" vertical="center"/>
    </xf>
    <xf numFmtId="0" fontId="11" fillId="0" borderId="10" xfId="0" applyFont="1" applyFill="1" applyBorder="1" applyAlignment="1">
      <alignment horizontal="center" vertical="center"/>
    </xf>
    <xf numFmtId="0" fontId="10"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44" fontId="0" fillId="0" borderId="15" xfId="3" applyFont="1" applyBorder="1" applyAlignment="1">
      <alignment horizontal="left" vertical="center"/>
    </xf>
    <xf numFmtId="14" fontId="10" fillId="0" borderId="15"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44" fontId="10" fillId="0" borderId="15" xfId="3"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65" fontId="14" fillId="0" borderId="15" xfId="3" applyNumberFormat="1" applyFont="1" applyFill="1" applyBorder="1" applyAlignment="1">
      <alignment horizontal="center" vertical="center"/>
    </xf>
    <xf numFmtId="0" fontId="11" fillId="0" borderId="15" xfId="0" applyFont="1" applyFill="1" applyBorder="1" applyAlignment="1">
      <alignment horizontal="center" vertical="center"/>
    </xf>
    <xf numFmtId="0" fontId="10" fillId="0" borderId="13" xfId="3" applyNumberFormat="1" applyFont="1" applyFill="1" applyBorder="1" applyAlignment="1">
      <alignment horizontal="center" vertical="center"/>
    </xf>
    <xf numFmtId="44" fontId="10" fillId="0" borderId="13" xfId="3" applyFont="1" applyFill="1" applyBorder="1" applyAlignment="1">
      <alignment horizontal="center" vertical="center" wrapText="1"/>
    </xf>
    <xf numFmtId="14" fontId="10" fillId="0" borderId="13" xfId="3" applyNumberFormat="1" applyFont="1" applyFill="1" applyBorder="1" applyAlignment="1">
      <alignment horizontal="center" vertical="center" wrapText="1"/>
    </xf>
    <xf numFmtId="165" fontId="14" fillId="0" borderId="14" xfId="3" applyNumberFormat="1" applyFont="1" applyFill="1" applyBorder="1" applyAlignment="1">
      <alignment horizontal="center" vertical="center"/>
    </xf>
    <xf numFmtId="0" fontId="11" fillId="0" borderId="14" xfId="0" applyFont="1" applyFill="1" applyBorder="1" applyAlignment="1">
      <alignment horizontal="center" vertical="center"/>
    </xf>
    <xf numFmtId="165" fontId="14" fillId="0" borderId="13" xfId="3" applyNumberFormat="1" applyFont="1" applyFill="1" applyBorder="1" applyAlignment="1">
      <alignment horizontal="center" vertical="center"/>
    </xf>
    <xf numFmtId="0" fontId="11" fillId="0" borderId="13" xfId="0" applyFont="1" applyFill="1" applyBorder="1" applyAlignment="1">
      <alignment horizontal="center" vertical="center"/>
    </xf>
    <xf numFmtId="0" fontId="10" fillId="0" borderId="5" xfId="3" applyNumberFormat="1" applyFont="1" applyFill="1" applyBorder="1" applyAlignment="1">
      <alignment horizontal="center" vertical="center"/>
    </xf>
    <xf numFmtId="14" fontId="10" fillId="0" borderId="5" xfId="3" applyNumberFormat="1" applyFont="1" applyFill="1" applyBorder="1" applyAlignment="1">
      <alignment horizontal="center" vertical="center" wrapText="1"/>
    </xf>
    <xf numFmtId="0" fontId="10" fillId="0" borderId="10" xfId="3" applyNumberFormat="1" applyFont="1" applyFill="1" applyBorder="1" applyAlignment="1">
      <alignment horizontal="center" vertical="center"/>
    </xf>
    <xf numFmtId="14" fontId="10" fillId="0" borderId="10" xfId="3" applyNumberFormat="1" applyFont="1" applyFill="1" applyBorder="1" applyAlignment="1">
      <alignment horizontal="center" vertical="center" wrapText="1"/>
    </xf>
    <xf numFmtId="0" fontId="2" fillId="4" borderId="21" xfId="0" applyFont="1" applyFill="1" applyBorder="1" applyAlignment="1">
      <alignment horizontal="center" vertical="center" wrapText="1"/>
    </xf>
    <xf numFmtId="165" fontId="10" fillId="0" borderId="19" xfId="0" applyNumberFormat="1" applyFont="1" applyFill="1" applyBorder="1" applyAlignment="1">
      <alignment horizontal="center" vertical="center"/>
    </xf>
    <xf numFmtId="0" fontId="0" fillId="0" borderId="0" xfId="0" applyFill="1" applyBorder="1"/>
    <xf numFmtId="44" fontId="10" fillId="0" borderId="14" xfId="3"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0" fontId="10" fillId="0" borderId="15" xfId="0" applyFont="1" applyBorder="1" applyAlignment="1">
      <alignment horizontal="center" vertical="center"/>
    </xf>
    <xf numFmtId="0" fontId="14"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6" fillId="0" borderId="15" xfId="0" applyFont="1" applyFill="1" applyBorder="1" applyAlignment="1">
      <alignment horizontal="center" vertical="center" wrapText="1"/>
    </xf>
    <xf numFmtId="8" fontId="10" fillId="0" borderId="16" xfId="4" applyNumberFormat="1" applyFont="1" applyFill="1" applyBorder="1" applyAlignment="1">
      <alignment horizontal="center" vertical="center"/>
    </xf>
    <xf numFmtId="14" fontId="10" fillId="0" borderId="15" xfId="3"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8" fontId="10" fillId="0" borderId="16" xfId="3" applyNumberFormat="1" applyFont="1" applyFill="1" applyBorder="1" applyAlignment="1">
      <alignment horizontal="center" vertical="center"/>
    </xf>
    <xf numFmtId="0" fontId="10" fillId="0" borderId="15" xfId="0" applyFont="1" applyFill="1" applyBorder="1" applyAlignment="1">
      <alignment horizontal="center" vertical="center"/>
    </xf>
    <xf numFmtId="0" fontId="10" fillId="0" borderId="15" xfId="0" applyFont="1" applyFill="1" applyBorder="1"/>
    <xf numFmtId="44" fontId="10" fillId="0" borderId="16" xfId="3" applyFont="1" applyFill="1" applyBorder="1" applyAlignment="1">
      <alignment horizontal="center" vertical="center"/>
    </xf>
    <xf numFmtId="0" fontId="10" fillId="0" borderId="15" xfId="3" applyNumberFormat="1" applyFont="1" applyFill="1" applyBorder="1" applyAlignment="1">
      <alignment horizontal="center"/>
    </xf>
    <xf numFmtId="0" fontId="12" fillId="0" borderId="15" xfId="0" applyFont="1" applyFill="1" applyBorder="1"/>
    <xf numFmtId="0" fontId="16" fillId="0" borderId="15"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0" borderId="14" xfId="0" applyFont="1" applyFill="1" applyBorder="1"/>
    <xf numFmtId="44" fontId="0" fillId="0" borderId="14" xfId="3" applyFont="1" applyBorder="1" applyAlignment="1">
      <alignment horizontal="left" vertical="center"/>
    </xf>
    <xf numFmtId="44" fontId="10" fillId="0" borderId="24" xfId="3" applyFont="1" applyFill="1" applyBorder="1" applyAlignment="1">
      <alignment horizontal="center" vertical="center"/>
    </xf>
    <xf numFmtId="0" fontId="10" fillId="0" borderId="14" xfId="3" applyNumberFormat="1" applyFont="1" applyFill="1" applyBorder="1" applyAlignment="1">
      <alignment horizontal="center"/>
    </xf>
    <xf numFmtId="0" fontId="10" fillId="0" borderId="15" xfId="3"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44" fontId="10" fillId="0" borderId="15" xfId="3" applyFont="1" applyFill="1" applyBorder="1" applyAlignment="1">
      <alignment horizontal="center" vertical="center"/>
    </xf>
    <xf numFmtId="0" fontId="10" fillId="0" borderId="14" xfId="0" applyFont="1" applyFill="1" applyBorder="1" applyAlignment="1">
      <alignment horizontal="center" wrapText="1"/>
    </xf>
    <xf numFmtId="49" fontId="10" fillId="0" borderId="15" xfId="0" applyNumberFormat="1" applyFont="1" applyFill="1" applyBorder="1" applyAlignment="1">
      <alignment horizontal="center" wrapText="1"/>
    </xf>
    <xf numFmtId="14" fontId="10" fillId="0" borderId="16" xfId="0" applyNumberFormat="1" applyFont="1" applyFill="1" applyBorder="1" applyAlignment="1">
      <alignment horizontal="center" vertical="center" wrapText="1"/>
    </xf>
    <xf numFmtId="14" fontId="10" fillId="0" borderId="16" xfId="0" applyNumberFormat="1" applyFont="1" applyFill="1" applyBorder="1" applyAlignment="1">
      <alignment horizontal="center" vertical="center"/>
    </xf>
    <xf numFmtId="14" fontId="10" fillId="0" borderId="24"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xf>
    <xf numFmtId="0" fontId="0" fillId="0" borderId="9" xfId="0" applyBorder="1"/>
    <xf numFmtId="0" fontId="5" fillId="4" borderId="7"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10" fillId="0" borderId="10" xfId="0" applyFont="1" applyFill="1" applyBorder="1" applyAlignment="1">
      <alignment horizontal="center" vertical="center"/>
    </xf>
    <xf numFmtId="0" fontId="12" fillId="0" borderId="10" xfId="0" applyFont="1" applyFill="1" applyBorder="1"/>
    <xf numFmtId="44" fontId="10" fillId="0" borderId="10" xfId="3" applyFont="1" applyFill="1" applyBorder="1" applyAlignment="1">
      <alignment horizontal="center" vertical="center"/>
    </xf>
    <xf numFmtId="0" fontId="10" fillId="0" borderId="11" xfId="0"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2" fillId="0" borderId="11" xfId="0" applyFont="1" applyFill="1" applyBorder="1"/>
    <xf numFmtId="44" fontId="10" fillId="0" borderId="11" xfId="3" applyFont="1" applyFill="1" applyBorder="1" applyAlignment="1">
      <alignment horizontal="center" vertical="center" wrapText="1"/>
    </xf>
    <xf numFmtId="165" fontId="14" fillId="0" borderId="11" xfId="3" applyNumberFormat="1" applyFont="1" applyFill="1" applyBorder="1" applyAlignment="1">
      <alignment horizontal="center" vertical="center"/>
    </xf>
    <xf numFmtId="0" fontId="11" fillId="0" borderId="11" xfId="0" applyFont="1" applyFill="1" applyBorder="1" applyAlignment="1">
      <alignment horizontal="center" vertical="center"/>
    </xf>
    <xf numFmtId="0" fontId="0" fillId="0" borderId="0" xfId="0" applyBorder="1"/>
    <xf numFmtId="44" fontId="10" fillId="0" borderId="12" xfId="3" applyFont="1" applyFill="1" applyBorder="1" applyAlignment="1">
      <alignment horizontal="center" vertical="center"/>
    </xf>
    <xf numFmtId="165" fontId="10" fillId="0" borderId="15" xfId="0" applyNumberFormat="1" applyFont="1" applyFill="1" applyBorder="1" applyAlignment="1">
      <alignment horizontal="center" vertical="center" wrapText="1"/>
    </xf>
    <xf numFmtId="165" fontId="10" fillId="0"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8" xfId="0" applyNumberFormat="1" applyFont="1" applyFill="1" applyBorder="1" applyAlignment="1">
      <alignment horizontal="center" vertical="center"/>
    </xf>
    <xf numFmtId="0" fontId="12" fillId="0" borderId="8" xfId="0" applyFont="1" applyFill="1" applyBorder="1"/>
    <xf numFmtId="165" fontId="14" fillId="0" borderId="8" xfId="3" applyNumberFormat="1" applyFont="1" applyFill="1" applyBorder="1" applyAlignment="1">
      <alignment horizontal="center" vertical="center"/>
    </xf>
    <xf numFmtId="0" fontId="11" fillId="0" borderId="8" xfId="0" applyFont="1" applyFill="1" applyBorder="1" applyAlignment="1">
      <alignment horizontal="center" vertical="center"/>
    </xf>
    <xf numFmtId="165" fontId="17" fillId="0" borderId="14" xfId="3" applyNumberFormat="1" applyFont="1" applyFill="1" applyBorder="1" applyAlignment="1">
      <alignment horizontal="center" vertical="center"/>
    </xf>
    <xf numFmtId="14" fontId="10" fillId="0" borderId="9" xfId="0" applyNumberFormat="1" applyFont="1" applyFill="1" applyBorder="1" applyAlignment="1">
      <alignment horizontal="center" vertical="center"/>
    </xf>
    <xf numFmtId="44" fontId="10" fillId="0" borderId="9" xfId="3" applyFont="1" applyFill="1" applyBorder="1" applyAlignment="1">
      <alignment horizontal="center" vertical="center"/>
    </xf>
    <xf numFmtId="17" fontId="10" fillId="0" borderId="15" xfId="0" applyNumberFormat="1" applyFont="1" applyFill="1" applyBorder="1" applyAlignment="1">
      <alignment horizontal="center" vertical="center"/>
    </xf>
    <xf numFmtId="14" fontId="10" fillId="0" borderId="14" xfId="3" applyNumberFormat="1" applyFont="1" applyFill="1" applyBorder="1" applyAlignment="1">
      <alignment horizontal="center" vertical="center" wrapText="1"/>
    </xf>
    <xf numFmtId="165" fontId="14" fillId="0" borderId="3" xfId="3" applyNumberFormat="1" applyFont="1" applyFill="1" applyBorder="1" applyAlignment="1">
      <alignment horizontal="center" vertical="center"/>
    </xf>
    <xf numFmtId="0" fontId="11" fillId="0" borderId="3" xfId="0" applyFont="1" applyFill="1" applyBorder="1" applyAlignment="1">
      <alignment horizontal="center" vertical="center"/>
    </xf>
    <xf numFmtId="0" fontId="10" fillId="6" borderId="3" xfId="4" applyNumberFormat="1" applyFont="1" applyFill="1" applyBorder="1" applyAlignment="1">
      <alignment horizontal="center" vertical="center" wrapText="1"/>
    </xf>
    <xf numFmtId="14" fontId="10" fillId="6" borderId="3" xfId="4" applyNumberFormat="1"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14" fontId="10" fillId="0" borderId="14" xfId="0" applyNumberFormat="1" applyFont="1" applyFill="1" applyBorder="1" applyAlignment="1">
      <alignment horizontal="center" vertical="center"/>
    </xf>
    <xf numFmtId="165" fontId="10" fillId="0" borderId="18"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4" xfId="0" applyFont="1" applyFill="1" applyBorder="1" applyAlignment="1">
      <alignment horizontal="center" vertical="center" wrapText="1"/>
    </xf>
    <xf numFmtId="165" fontId="10" fillId="0" borderId="20" xfId="0" applyNumberFormat="1" applyFont="1" applyFill="1" applyBorder="1" applyAlignment="1">
      <alignment horizontal="center" vertical="center" wrapText="1"/>
    </xf>
    <xf numFmtId="165" fontId="10" fillId="0" borderId="18"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4" xfId="0" applyFont="1" applyFill="1" applyBorder="1" applyAlignment="1">
      <alignment horizontal="center" vertical="center" wrapText="1"/>
    </xf>
    <xf numFmtId="165" fontId="10" fillId="0" borderId="17" xfId="0" applyNumberFormat="1" applyFont="1" applyFill="1" applyBorder="1" applyAlignment="1">
      <alignment horizontal="center" vertical="center" wrapText="1"/>
    </xf>
    <xf numFmtId="44" fontId="10" fillId="0" borderId="8" xfId="3"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14" fontId="10" fillId="0" borderId="14" xfId="0" applyNumberFormat="1" applyFont="1" applyFill="1" applyBorder="1" applyAlignment="1">
      <alignment horizontal="center" vertical="center"/>
    </xf>
    <xf numFmtId="165" fontId="10" fillId="0" borderId="18" xfId="0" applyNumberFormat="1" applyFont="1" applyFill="1" applyBorder="1" applyAlignment="1">
      <alignment horizontal="center" vertical="center"/>
    </xf>
    <xf numFmtId="0" fontId="14" fillId="0" borderId="8" xfId="0" applyFont="1" applyFill="1" applyBorder="1" applyAlignment="1">
      <alignment horizontal="center" vertical="center" wrapText="1"/>
    </xf>
    <xf numFmtId="0" fontId="14" fillId="0" borderId="14" xfId="0" applyFont="1" applyFill="1" applyBorder="1" applyAlignment="1">
      <alignment horizontal="center" vertical="center" wrapText="1"/>
    </xf>
    <xf numFmtId="165" fontId="10" fillId="0" borderId="20" xfId="0" applyNumberFormat="1" applyFont="1" applyFill="1" applyBorder="1" applyAlignment="1">
      <alignment horizontal="center" vertical="center" wrapText="1"/>
    </xf>
    <xf numFmtId="165" fontId="10" fillId="0" borderId="18"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14" fontId="14" fillId="5" borderId="14" xfId="0" applyNumberFormat="1" applyFont="1" applyFill="1" applyBorder="1" applyAlignment="1">
      <alignment horizontal="center" vertical="center" wrapText="1"/>
    </xf>
    <xf numFmtId="14" fontId="14" fillId="9" borderId="13" xfId="0" applyNumberFormat="1" applyFont="1" applyFill="1" applyBorder="1" applyAlignment="1">
      <alignment horizontal="center" vertical="center" wrapText="1"/>
    </xf>
    <xf numFmtId="14" fontId="14" fillId="10" borderId="13" xfId="0" applyNumberFormat="1" applyFont="1" applyFill="1" applyBorder="1" applyAlignment="1">
      <alignment horizontal="center" vertical="center" wrapText="1"/>
    </xf>
    <xf numFmtId="14" fontId="14" fillId="10" borderId="15" xfId="0" applyNumberFormat="1" applyFont="1" applyFill="1" applyBorder="1" applyAlignment="1">
      <alignment horizontal="center" vertical="center" wrapText="1"/>
    </xf>
    <xf numFmtId="14" fontId="14" fillId="7" borderId="15" xfId="0" applyNumberFormat="1" applyFont="1" applyFill="1" applyBorder="1" applyAlignment="1">
      <alignment horizontal="center" vertical="center" wrapText="1"/>
    </xf>
    <xf numFmtId="0" fontId="12" fillId="0" borderId="14" xfId="0" applyFont="1" applyFill="1" applyBorder="1"/>
    <xf numFmtId="14" fontId="14" fillId="9" borderId="14" xfId="0" applyNumberFormat="1" applyFont="1" applyFill="1" applyBorder="1" applyAlignment="1">
      <alignment horizontal="center" vertical="center" wrapText="1"/>
    </xf>
    <xf numFmtId="0" fontId="10" fillId="6" borderId="13" xfId="4" applyNumberFormat="1"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7" xfId="0" applyFont="1" applyFill="1" applyBorder="1" applyAlignment="1">
      <alignment horizontal="center" vertical="center"/>
    </xf>
    <xf numFmtId="0" fontId="10" fillId="0" borderId="11" xfId="3" applyNumberFormat="1" applyFont="1" applyFill="1" applyBorder="1" applyAlignment="1">
      <alignment horizontal="center" vertical="center"/>
    </xf>
    <xf numFmtId="14" fontId="10" fillId="6" borderId="10" xfId="4" applyNumberFormat="1" applyFont="1" applyFill="1" applyBorder="1" applyAlignment="1">
      <alignment horizontal="center" vertical="center" wrapText="1"/>
    </xf>
    <xf numFmtId="0" fontId="11" fillId="0" borderId="30" xfId="0" applyFont="1" applyFill="1" applyBorder="1" applyAlignment="1">
      <alignment horizontal="center" vertical="center"/>
    </xf>
    <xf numFmtId="0" fontId="0" fillId="0" borderId="31" xfId="0" applyBorder="1"/>
    <xf numFmtId="0" fontId="10" fillId="0" borderId="9" xfId="3" applyNumberFormat="1" applyFont="1" applyFill="1" applyBorder="1" applyAlignment="1">
      <alignment horizontal="center" vertical="center"/>
    </xf>
    <xf numFmtId="0" fontId="10" fillId="0" borderId="32" xfId="3" applyNumberFormat="1" applyFont="1" applyFill="1" applyBorder="1" applyAlignment="1">
      <alignment horizontal="center" vertical="center"/>
    </xf>
    <xf numFmtId="0" fontId="10" fillId="0" borderId="24" xfId="0" applyNumberFormat="1" applyFont="1" applyFill="1" applyBorder="1" applyAlignment="1">
      <alignment horizontal="center" vertical="center"/>
    </xf>
    <xf numFmtId="0" fontId="10" fillId="0" borderId="6" xfId="3" applyNumberFormat="1" applyFont="1" applyFill="1" applyBorder="1" applyAlignment="1">
      <alignment horizontal="center" vertical="center"/>
    </xf>
    <xf numFmtId="0" fontId="10" fillId="0" borderId="24" xfId="3" applyNumberFormat="1" applyFont="1" applyFill="1" applyBorder="1" applyAlignment="1">
      <alignment horizontal="center" vertical="center"/>
    </xf>
    <xf numFmtId="0" fontId="10" fillId="0" borderId="16" xfId="3" applyNumberFormat="1" applyFont="1" applyFill="1" applyBorder="1" applyAlignment="1">
      <alignment horizontal="center" vertical="center"/>
    </xf>
    <xf numFmtId="0" fontId="10" fillId="0" borderId="16" xfId="3" applyNumberFormat="1" applyFont="1" applyFill="1" applyBorder="1" applyAlignment="1">
      <alignment horizontal="center"/>
    </xf>
    <xf numFmtId="0" fontId="10" fillId="0" borderId="24" xfId="3" applyNumberFormat="1" applyFont="1" applyFill="1" applyBorder="1" applyAlignment="1">
      <alignment horizontal="center"/>
    </xf>
    <xf numFmtId="0" fontId="10" fillId="0" borderId="9" xfId="3" applyNumberFormat="1" applyFont="1" applyFill="1" applyBorder="1" applyAlignment="1">
      <alignment horizontal="center"/>
    </xf>
    <xf numFmtId="0" fontId="10" fillId="0" borderId="12" xfId="3" applyNumberFormat="1" applyFont="1" applyFill="1" applyBorder="1" applyAlignment="1">
      <alignment horizontal="center"/>
    </xf>
    <xf numFmtId="0" fontId="10" fillId="0" borderId="36" xfId="3" applyNumberFormat="1" applyFont="1" applyFill="1" applyBorder="1" applyAlignment="1">
      <alignment horizontal="center"/>
    </xf>
    <xf numFmtId="0" fontId="10" fillId="0" borderId="36" xfId="3" applyNumberFormat="1" applyFont="1" applyFill="1" applyBorder="1" applyAlignment="1">
      <alignment horizontal="center" vertical="center"/>
    </xf>
    <xf numFmtId="0" fontId="10" fillId="0" borderId="23" xfId="3" applyNumberFormat="1" applyFont="1" applyFill="1" applyBorder="1" applyAlignment="1">
      <alignment horizontal="center" vertical="center"/>
    </xf>
    <xf numFmtId="0" fontId="10" fillId="0" borderId="36" xfId="0" applyNumberFormat="1" applyFont="1" applyFill="1" applyBorder="1" applyAlignment="1">
      <alignment horizontal="center" vertical="center"/>
    </xf>
    <xf numFmtId="0" fontId="10" fillId="0" borderId="32" xfId="0" applyNumberFormat="1" applyFont="1" applyFill="1" applyBorder="1" applyAlignment="1">
      <alignment horizontal="center" vertical="center"/>
    </xf>
    <xf numFmtId="0" fontId="10" fillId="0" borderId="37" xfId="3" applyNumberFormat="1" applyFont="1" applyFill="1" applyBorder="1" applyAlignment="1">
      <alignment horizontal="center" vertical="center"/>
    </xf>
    <xf numFmtId="14" fontId="10" fillId="0" borderId="38" xfId="0" applyNumberFormat="1" applyFont="1" applyFill="1" applyBorder="1" applyAlignment="1">
      <alignment horizontal="center" vertical="center"/>
    </xf>
    <xf numFmtId="14" fontId="10" fillId="0" borderId="27" xfId="0" applyNumberFormat="1" applyFont="1" applyFill="1" applyBorder="1" applyAlignment="1">
      <alignment horizontal="center" vertical="center"/>
    </xf>
    <xf numFmtId="14" fontId="10" fillId="0" borderId="28" xfId="0" applyNumberFormat="1" applyFont="1" applyFill="1" applyBorder="1" applyAlignment="1">
      <alignment horizontal="center" vertical="center"/>
    </xf>
    <xf numFmtId="14" fontId="10" fillId="0" borderId="30" xfId="0" applyNumberFormat="1" applyFont="1" applyFill="1" applyBorder="1" applyAlignment="1">
      <alignment horizontal="center" vertical="center"/>
    </xf>
    <xf numFmtId="14" fontId="10" fillId="0" borderId="39" xfId="0" applyNumberFormat="1" applyFont="1" applyFill="1" applyBorder="1" applyAlignment="1">
      <alignment horizontal="center" vertical="center"/>
    </xf>
    <xf numFmtId="0" fontId="10" fillId="0" borderId="16" xfId="3" applyNumberFormat="1" applyFont="1" applyFill="1" applyBorder="1" applyAlignment="1">
      <alignment horizontal="center" vertical="center" wrapText="1"/>
    </xf>
    <xf numFmtId="0" fontId="0" fillId="11" borderId="0" xfId="0" applyFill="1"/>
    <xf numFmtId="3" fontId="10" fillId="0" borderId="15" xfId="3" applyNumberFormat="1" applyFont="1" applyBorder="1" applyAlignment="1">
      <alignment horizontal="center" vertical="center"/>
    </xf>
    <xf numFmtId="4" fontId="10" fillId="0" borderId="15" xfId="3" applyNumberFormat="1" applyFont="1" applyBorder="1" applyAlignment="1">
      <alignment horizontal="center" vertical="center"/>
    </xf>
    <xf numFmtId="4" fontId="10" fillId="0" borderId="14" xfId="3" applyNumberFormat="1" applyFont="1" applyBorder="1" applyAlignment="1">
      <alignment horizontal="center" vertical="center"/>
    </xf>
    <xf numFmtId="4" fontId="10" fillId="0" borderId="8" xfId="3" applyNumberFormat="1" applyFont="1" applyBorder="1" applyAlignment="1">
      <alignment horizontal="center" vertical="center"/>
    </xf>
    <xf numFmtId="49" fontId="10" fillId="0" borderId="15" xfId="3" applyNumberFormat="1" applyFont="1" applyBorder="1" applyAlignment="1">
      <alignment horizontal="center" vertical="center"/>
    </xf>
    <xf numFmtId="0" fontId="10" fillId="0" borderId="15" xfId="3" applyNumberFormat="1" applyFont="1" applyBorder="1" applyAlignment="1">
      <alignment horizontal="center" vertical="center"/>
    </xf>
    <xf numFmtId="0" fontId="10" fillId="0" borderId="10" xfId="0" applyFont="1" applyBorder="1"/>
    <xf numFmtId="0" fontId="10" fillId="0" borderId="0" xfId="0" applyFont="1" applyAlignment="1">
      <alignment horizontal="center" vertical="center"/>
    </xf>
    <xf numFmtId="0" fontId="20" fillId="0" borderId="0" xfId="0" applyFont="1" applyBorder="1" applyAlignment="1">
      <alignment vertical="top" wrapText="1"/>
    </xf>
    <xf numFmtId="0" fontId="10" fillId="0" borderId="0" xfId="0" applyFont="1" applyBorder="1" applyAlignment="1">
      <alignment vertical="top"/>
    </xf>
    <xf numFmtId="0" fontId="10" fillId="0" borderId="0" xfId="0" applyFont="1"/>
    <xf numFmtId="0" fontId="14" fillId="0" borderId="0" xfId="0" applyFont="1"/>
    <xf numFmtId="0" fontId="22" fillId="11" borderId="21" xfId="0" applyFont="1" applyFill="1" applyBorder="1" applyAlignment="1">
      <alignment horizontal="center" vertical="center" wrapText="1"/>
    </xf>
    <xf numFmtId="0" fontId="22" fillId="11" borderId="1" xfId="0" applyFont="1" applyFill="1" applyBorder="1" applyAlignment="1">
      <alignment horizontal="center" vertical="center"/>
    </xf>
    <xf numFmtId="0" fontId="22" fillId="11" borderId="1" xfId="0" applyFont="1" applyFill="1" applyBorder="1" applyAlignment="1">
      <alignment horizontal="center" vertical="center" wrapText="1"/>
    </xf>
    <xf numFmtId="0" fontId="22" fillId="11" borderId="7" xfId="0" applyFont="1" applyFill="1" applyBorder="1" applyAlignment="1">
      <alignment horizontal="center" vertical="center" wrapText="1"/>
    </xf>
    <xf numFmtId="0" fontId="22" fillId="11" borderId="35"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21" fillId="11" borderId="0" xfId="1" applyFont="1" applyFill="1" applyAlignment="1"/>
    <xf numFmtId="0" fontId="23" fillId="0" borderId="15" xfId="0" applyFont="1" applyFill="1" applyBorder="1" applyAlignment="1">
      <alignment horizontal="center" vertical="center" wrapText="1"/>
    </xf>
    <xf numFmtId="0" fontId="13" fillId="11" borderId="23" xfId="0" applyFont="1" applyFill="1" applyBorder="1"/>
    <xf numFmtId="0" fontId="13" fillId="11" borderId="40" xfId="0" applyFont="1" applyFill="1" applyBorder="1"/>
    <xf numFmtId="0" fontId="13" fillId="11" borderId="40" xfId="0" applyFont="1" applyFill="1" applyBorder="1" applyAlignment="1">
      <alignment horizontal="center" vertical="center"/>
    </xf>
    <xf numFmtId="44" fontId="13" fillId="11" borderId="40" xfId="3" applyFont="1" applyFill="1" applyBorder="1" applyAlignment="1">
      <alignment horizontal="center" vertical="center"/>
    </xf>
    <xf numFmtId="44" fontId="13" fillId="11" borderId="41" xfId="3" applyFont="1" applyFill="1" applyBorder="1" applyAlignment="1">
      <alignment horizontal="center" vertical="center"/>
    </xf>
    <xf numFmtId="44" fontId="13" fillId="11" borderId="40" xfId="3" applyFont="1" applyFill="1" applyBorder="1"/>
    <xf numFmtId="0" fontId="0" fillId="11" borderId="0" xfId="0" applyFill="1" applyAlignment="1">
      <alignment horizontal="center" vertical="center"/>
    </xf>
    <xf numFmtId="0" fontId="22" fillId="10" borderId="21" xfId="0" applyFont="1" applyFill="1" applyBorder="1" applyAlignment="1">
      <alignment horizontal="center" vertical="center" wrapText="1"/>
    </xf>
    <xf numFmtId="0" fontId="22" fillId="10" borderId="1" xfId="0" applyFont="1" applyFill="1" applyBorder="1" applyAlignment="1">
      <alignment horizontal="center" vertical="center"/>
    </xf>
    <xf numFmtId="0" fontId="22" fillId="10" borderId="1"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35" xfId="0" applyFont="1" applyFill="1" applyBorder="1" applyAlignment="1">
      <alignment horizontal="center" vertical="center" wrapText="1"/>
    </xf>
    <xf numFmtId="0" fontId="22" fillId="10" borderId="33"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26" xfId="0" applyFont="1" applyFill="1" applyBorder="1" applyAlignment="1">
      <alignment horizontal="center" vertical="center" wrapText="1"/>
    </xf>
    <xf numFmtId="0" fontId="22" fillId="10" borderId="44" xfId="0" applyFont="1" applyFill="1" applyBorder="1" applyAlignment="1">
      <alignment horizontal="center" vertical="center" wrapText="1"/>
    </xf>
    <xf numFmtId="165" fontId="10" fillId="0" borderId="45"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4" fontId="10" fillId="0" borderId="10" xfId="3" applyNumberFormat="1" applyFont="1" applyBorder="1" applyAlignment="1">
      <alignment horizontal="center" vertical="center"/>
    </xf>
    <xf numFmtId="44" fontId="10" fillId="0" borderId="36" xfId="3" applyFont="1" applyFill="1" applyBorder="1" applyAlignment="1">
      <alignment horizontal="center" vertical="center"/>
    </xf>
    <xf numFmtId="14" fontId="14" fillId="9" borderId="10" xfId="0" applyNumberFormat="1" applyFont="1" applyFill="1" applyBorder="1" applyAlignment="1">
      <alignment horizontal="center" vertical="center" wrapText="1"/>
    </xf>
    <xf numFmtId="0" fontId="22" fillId="10" borderId="47" xfId="0" applyFont="1" applyFill="1" applyBorder="1" applyAlignment="1">
      <alignment horizontal="center" vertical="center" wrapText="1"/>
    </xf>
    <xf numFmtId="0" fontId="22" fillId="10" borderId="46" xfId="0" applyFont="1" applyFill="1" applyBorder="1" applyAlignment="1">
      <alignment horizontal="center" vertical="center" wrapText="1"/>
    </xf>
    <xf numFmtId="0" fontId="22" fillId="10" borderId="48" xfId="0" applyFont="1" applyFill="1" applyBorder="1" applyAlignment="1">
      <alignment horizontal="center" vertical="center" wrapText="1"/>
    </xf>
    <xf numFmtId="0" fontId="22" fillId="10" borderId="47" xfId="0" applyFont="1" applyFill="1" applyBorder="1" applyAlignment="1">
      <alignment horizontal="center" vertical="center"/>
    </xf>
    <xf numFmtId="0" fontId="22" fillId="10" borderId="49" xfId="0" applyFont="1" applyFill="1" applyBorder="1" applyAlignment="1">
      <alignment horizontal="center" vertical="center" wrapText="1"/>
    </xf>
    <xf numFmtId="0" fontId="22" fillId="10" borderId="50" xfId="0" applyFont="1" applyFill="1" applyBorder="1" applyAlignment="1">
      <alignment horizontal="center" vertical="center" wrapText="1"/>
    </xf>
    <xf numFmtId="0" fontId="22" fillId="10" borderId="51" xfId="0" applyFont="1" applyFill="1" applyBorder="1" applyAlignment="1">
      <alignment horizontal="center" vertical="center" wrapText="1"/>
    </xf>
    <xf numFmtId="14" fontId="10" fillId="0" borderId="8" xfId="3" applyNumberFormat="1" applyFont="1" applyFill="1" applyBorder="1" applyAlignment="1">
      <alignment horizontal="center" vertical="center" wrapText="1"/>
    </xf>
    <xf numFmtId="44" fontId="24" fillId="0" borderId="0" xfId="3" applyFont="1" applyAlignment="1">
      <alignment horizontal="center" vertical="center" wrapText="1"/>
    </xf>
    <xf numFmtId="44" fontId="24" fillId="0" borderId="44" xfId="3" applyFont="1" applyBorder="1" applyAlignment="1">
      <alignment horizontal="center" vertical="center" wrapText="1"/>
    </xf>
    <xf numFmtId="0" fontId="10" fillId="0" borderId="11" xfId="0" applyNumberFormat="1" applyFont="1" applyFill="1" applyBorder="1" applyAlignment="1">
      <alignment horizontal="center" vertical="center" wrapText="1"/>
    </xf>
    <xf numFmtId="3" fontId="10" fillId="0" borderId="11" xfId="3" applyNumberFormat="1" applyFont="1" applyBorder="1" applyAlignment="1">
      <alignment horizontal="center" vertical="center"/>
    </xf>
    <xf numFmtId="14" fontId="10" fillId="0" borderId="30"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165" fontId="10" fillId="0" borderId="17" xfId="0" applyNumberFormat="1" applyFont="1" applyFill="1" applyBorder="1" applyAlignment="1">
      <alignment horizontal="center" vertical="center" wrapText="1"/>
    </xf>
    <xf numFmtId="14" fontId="10" fillId="0" borderId="11"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14" fontId="14" fillId="12" borderId="15" xfId="0" applyNumberFormat="1" applyFont="1" applyFill="1" applyBorder="1" applyAlignment="1">
      <alignment horizontal="center" vertical="center" wrapText="1"/>
    </xf>
    <xf numFmtId="0" fontId="10" fillId="0" borderId="14" xfId="3" applyNumberFormat="1" applyFont="1" applyFill="1" applyBorder="1" applyAlignment="1">
      <alignment horizontal="center" vertical="center"/>
    </xf>
    <xf numFmtId="14" fontId="14" fillId="12" borderId="14" xfId="0" applyNumberFormat="1" applyFont="1" applyFill="1" applyBorder="1" applyAlignment="1">
      <alignment horizontal="center" vertical="center" wrapText="1"/>
    </xf>
    <xf numFmtId="0" fontId="0" fillId="0" borderId="3" xfId="0" applyBorder="1"/>
    <xf numFmtId="14" fontId="10" fillId="0" borderId="12" xfId="0" applyNumberFormat="1" applyFont="1" applyFill="1" applyBorder="1" applyAlignment="1">
      <alignment horizontal="center" vertical="center"/>
    </xf>
    <xf numFmtId="14" fontId="14" fillId="8" borderId="11" xfId="0" applyNumberFormat="1" applyFont="1" applyFill="1" applyBorder="1" applyAlignment="1">
      <alignment horizontal="center" vertical="center" wrapText="1"/>
    </xf>
    <xf numFmtId="0" fontId="6" fillId="0" borderId="3" xfId="0" applyFont="1" applyBorder="1"/>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4" fontId="0" fillId="0" borderId="3" xfId="0" applyNumberFormat="1" applyBorder="1" applyAlignment="1">
      <alignment horizontal="center" vertical="center"/>
    </xf>
    <xf numFmtId="4" fontId="0" fillId="0" borderId="3" xfId="0" applyNumberFormat="1" applyFill="1" applyBorder="1" applyAlignment="1">
      <alignment horizontal="center" vertical="center"/>
    </xf>
    <xf numFmtId="14" fontId="0" fillId="0" borderId="3" xfId="0" applyNumberFormat="1" applyBorder="1" applyAlignment="1">
      <alignment horizontal="center" vertical="center"/>
    </xf>
    <xf numFmtId="0" fontId="10" fillId="0" borderId="52" xfId="3" applyNumberFormat="1" applyFont="1" applyFill="1" applyBorder="1" applyAlignment="1">
      <alignment horizontal="center" vertical="center"/>
    </xf>
    <xf numFmtId="14" fontId="10" fillId="0" borderId="13" xfId="0" applyNumberFormat="1" applyFont="1" applyFill="1" applyBorder="1" applyAlignment="1">
      <alignment horizontal="center" vertical="center"/>
    </xf>
    <xf numFmtId="0" fontId="14" fillId="0" borderId="8" xfId="0" applyFont="1" applyFill="1" applyBorder="1" applyAlignment="1">
      <alignment horizontal="center" vertical="center" wrapText="1"/>
    </xf>
    <xf numFmtId="14" fontId="10" fillId="0" borderId="10" xfId="0" applyNumberFormat="1" applyFont="1" applyFill="1" applyBorder="1" applyAlignment="1">
      <alignment horizontal="center" vertical="center"/>
    </xf>
    <xf numFmtId="0" fontId="14"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0" fillId="0" borderId="3" xfId="0" applyFont="1" applyFill="1" applyBorder="1" applyAlignment="1">
      <alignment horizontal="center" vertical="center"/>
    </xf>
    <xf numFmtId="165" fontId="10" fillId="0" borderId="20" xfId="0" applyNumberFormat="1" applyFont="1" applyFill="1" applyBorder="1" applyAlignment="1">
      <alignment horizontal="center" vertical="center"/>
    </xf>
    <xf numFmtId="49" fontId="10" fillId="0" borderId="8" xfId="0" applyNumberFormat="1" applyFont="1" applyBorder="1" applyAlignment="1">
      <alignment horizontal="center" vertical="center"/>
    </xf>
    <xf numFmtId="14" fontId="10" fillId="0" borderId="30" xfId="0" applyNumberFormat="1" applyFont="1" applyFill="1" applyBorder="1" applyAlignment="1">
      <alignment horizontal="center" vertical="center"/>
    </xf>
    <xf numFmtId="14" fontId="10" fillId="0" borderId="28" xfId="0" applyNumberFormat="1" applyFont="1" applyFill="1" applyBorder="1" applyAlignment="1">
      <alignment horizontal="center" vertical="center"/>
    </xf>
    <xf numFmtId="14" fontId="10" fillId="0" borderId="27" xfId="0" applyNumberFormat="1" applyFont="1" applyFill="1" applyBorder="1" applyAlignment="1">
      <alignment horizontal="center" vertical="center"/>
    </xf>
    <xf numFmtId="14" fontId="14" fillId="5" borderId="11" xfId="0" applyNumberFormat="1" applyFont="1" applyFill="1" applyBorder="1" applyAlignment="1">
      <alignment horizontal="center" vertical="center" wrapText="1"/>
    </xf>
    <xf numFmtId="14" fontId="14" fillId="5" borderId="14" xfId="0" applyNumberFormat="1" applyFont="1" applyFill="1" applyBorder="1" applyAlignment="1">
      <alignment horizontal="center" vertical="center" wrapText="1"/>
    </xf>
    <xf numFmtId="165" fontId="10" fillId="0" borderId="17" xfId="0" applyNumberFormat="1" applyFont="1" applyFill="1" applyBorder="1" applyAlignment="1">
      <alignment horizontal="center" vertical="center"/>
    </xf>
    <xf numFmtId="165" fontId="10" fillId="0" borderId="18" xfId="0" applyNumberFormat="1" applyFont="1" applyFill="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4" xfId="0" applyFont="1" applyBorder="1" applyAlignment="1">
      <alignment horizontal="center" vertical="center"/>
    </xf>
    <xf numFmtId="0" fontId="10" fillId="0" borderId="11"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14" fontId="10" fillId="0" borderId="11" xfId="0" applyNumberFormat="1" applyFont="1" applyFill="1" applyBorder="1" applyAlignment="1">
      <alignment horizontal="center" vertical="center" wrapText="1"/>
    </xf>
    <xf numFmtId="14" fontId="10" fillId="0" borderId="8" xfId="0" applyNumberFormat="1" applyFont="1" applyFill="1" applyBorder="1" applyAlignment="1">
      <alignment horizontal="center" vertical="center" wrapText="1"/>
    </xf>
    <xf numFmtId="14" fontId="10" fillId="0" borderId="14"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4"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4" xfId="0" applyFont="1" applyFill="1" applyBorder="1" applyAlignment="1">
      <alignment horizontal="center" vertical="center" wrapText="1"/>
    </xf>
    <xf numFmtId="49" fontId="10" fillId="0" borderId="8" xfId="3" applyNumberFormat="1" applyFont="1" applyBorder="1" applyAlignment="1">
      <alignment horizontal="center" vertical="center"/>
    </xf>
    <xf numFmtId="49" fontId="10" fillId="0" borderId="14" xfId="3" applyNumberFormat="1" applyFont="1" applyBorder="1" applyAlignment="1">
      <alignment horizontal="center" vertical="center"/>
    </xf>
    <xf numFmtId="8" fontId="10" fillId="0" borderId="11" xfId="0" applyNumberFormat="1" applyFont="1" applyBorder="1" applyAlignment="1">
      <alignment horizontal="center" vertical="center"/>
    </xf>
    <xf numFmtId="8" fontId="10" fillId="0" borderId="8" xfId="0" applyNumberFormat="1" applyFont="1" applyBorder="1" applyAlignment="1">
      <alignment horizontal="center" vertical="center"/>
    </xf>
    <xf numFmtId="8" fontId="10" fillId="0" borderId="14" xfId="0" applyNumberFormat="1" applyFont="1" applyBorder="1" applyAlignment="1">
      <alignment horizontal="center" vertical="center"/>
    </xf>
    <xf numFmtId="14"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0" fillId="0" borderId="14" xfId="0" applyNumberFormat="1" applyFont="1" applyBorder="1" applyAlignment="1">
      <alignment horizontal="center" vertical="center"/>
    </xf>
    <xf numFmtId="14" fontId="14" fillId="10" borderId="11" xfId="0" applyNumberFormat="1" applyFont="1" applyFill="1" applyBorder="1" applyAlignment="1">
      <alignment horizontal="center" vertical="center" wrapText="1"/>
    </xf>
    <xf numFmtId="14" fontId="14" fillId="10" borderId="8" xfId="0" applyNumberFormat="1" applyFont="1" applyFill="1" applyBorder="1" applyAlignment="1">
      <alignment horizontal="center" vertical="center" wrapText="1"/>
    </xf>
    <xf numFmtId="14" fontId="14" fillId="10" borderId="14" xfId="0" applyNumberFormat="1" applyFont="1" applyFill="1" applyBorder="1" applyAlignment="1">
      <alignment horizontal="center" vertical="center" wrapText="1"/>
    </xf>
    <xf numFmtId="14" fontId="14" fillId="9" borderId="11" xfId="0" applyNumberFormat="1" applyFont="1" applyFill="1" applyBorder="1" applyAlignment="1">
      <alignment horizontal="center" vertical="center" wrapText="1"/>
    </xf>
    <xf numFmtId="14" fontId="14" fillId="9" borderId="8"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8" fontId="10" fillId="0" borderId="11" xfId="0" applyNumberFormat="1" applyFont="1" applyFill="1" applyBorder="1" applyAlignment="1">
      <alignment horizontal="center" vertical="center"/>
    </xf>
    <xf numFmtId="8" fontId="10" fillId="0" borderId="8" xfId="0" applyNumberFormat="1" applyFont="1" applyFill="1" applyBorder="1" applyAlignment="1">
      <alignment horizontal="center" vertical="center"/>
    </xf>
    <xf numFmtId="8" fontId="10" fillId="0" borderId="14"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3" fontId="10" fillId="0" borderId="11" xfId="3" applyNumberFormat="1" applyFont="1" applyBorder="1" applyAlignment="1">
      <alignment horizontal="center" vertical="center"/>
    </xf>
    <xf numFmtId="4" fontId="10" fillId="0" borderId="11" xfId="3" applyNumberFormat="1" applyFont="1" applyBorder="1" applyAlignment="1">
      <alignment horizontal="center" vertical="center"/>
    </xf>
    <xf numFmtId="14" fontId="10" fillId="0" borderId="30" xfId="0" applyNumberFormat="1" applyFont="1" applyBorder="1" applyAlignment="1">
      <alignment horizontal="center" vertical="center"/>
    </xf>
    <xf numFmtId="14" fontId="10" fillId="0" borderId="28" xfId="0" applyNumberFormat="1" applyFont="1" applyBorder="1" applyAlignment="1">
      <alignment horizontal="center" vertical="center"/>
    </xf>
    <xf numFmtId="14" fontId="10" fillId="0" borderId="27" xfId="0" applyNumberFormat="1" applyFont="1" applyBorder="1" applyAlignment="1">
      <alignment horizontal="center" vertical="center"/>
    </xf>
    <xf numFmtId="14" fontId="10" fillId="0" borderId="12"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165" fontId="10" fillId="0" borderId="20" xfId="0" applyNumberFormat="1" applyFont="1" applyFill="1" applyBorder="1" applyAlignment="1">
      <alignment horizontal="center" vertical="center" wrapText="1"/>
    </xf>
    <xf numFmtId="165" fontId="10" fillId="0" borderId="18"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9" fillId="10" borderId="0" xfId="0" applyFont="1" applyFill="1" applyBorder="1" applyAlignment="1">
      <alignment horizontal="center"/>
    </xf>
    <xf numFmtId="0" fontId="21" fillId="11" borderId="0" xfId="1" applyFont="1" applyFill="1" applyAlignment="1">
      <alignment horizontal="center"/>
    </xf>
    <xf numFmtId="14" fontId="14" fillId="5" borderId="8"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165" fontId="10" fillId="0" borderId="22" xfId="0" applyNumberFormat="1" applyFont="1" applyFill="1" applyBorder="1" applyAlignment="1">
      <alignment horizontal="center" vertical="center"/>
    </xf>
    <xf numFmtId="14" fontId="10" fillId="0" borderId="25" xfId="0" applyNumberFormat="1" applyFont="1" applyFill="1" applyBorder="1" applyAlignment="1">
      <alignment horizontal="center" vertical="center" wrapText="1"/>
    </xf>
    <xf numFmtId="0" fontId="10" fillId="0" borderId="0" xfId="0" applyFont="1" applyAlignment="1">
      <alignment horizontal="center"/>
    </xf>
    <xf numFmtId="0" fontId="14" fillId="0" borderId="8" xfId="0" applyFont="1" applyBorder="1" applyAlignment="1">
      <alignment horizontal="center" vertical="center"/>
    </xf>
    <xf numFmtId="0" fontId="14" fillId="0" borderId="14" xfId="0" applyFont="1" applyBorder="1" applyAlignment="1">
      <alignment horizontal="center" vertical="center"/>
    </xf>
    <xf numFmtId="0" fontId="18" fillId="10" borderId="0" xfId="2" applyFont="1" applyFill="1" applyBorder="1" applyAlignment="1">
      <alignment horizontal="center"/>
    </xf>
    <xf numFmtId="0" fontId="18" fillId="10" borderId="43" xfId="2" applyFont="1" applyFill="1" applyBorder="1" applyAlignment="1">
      <alignment horizontal="center"/>
    </xf>
    <xf numFmtId="3" fontId="10" fillId="0" borderId="8" xfId="3" applyNumberFormat="1" applyFont="1" applyBorder="1" applyAlignment="1">
      <alignment horizontal="center" vertical="center"/>
    </xf>
    <xf numFmtId="164" fontId="9" fillId="11" borderId="0" xfId="1" applyNumberFormat="1" applyFont="1" applyFill="1" applyAlignment="1">
      <alignment horizontal="center"/>
    </xf>
    <xf numFmtId="14" fontId="10" fillId="0" borderId="7" xfId="0" applyNumberFormat="1" applyFont="1" applyFill="1" applyBorder="1" applyAlignment="1">
      <alignment horizontal="center" vertical="center" wrapText="1"/>
    </xf>
    <xf numFmtId="0" fontId="14" fillId="0" borderId="8" xfId="4" applyFont="1" applyBorder="1" applyAlignment="1">
      <alignment horizontal="center" vertical="center" wrapText="1"/>
    </xf>
    <xf numFmtId="0" fontId="10" fillId="0" borderId="8" xfId="4" applyFont="1" applyBorder="1" applyAlignment="1">
      <alignment horizontal="center" vertical="center" wrapText="1"/>
    </xf>
    <xf numFmtId="0" fontId="14" fillId="0" borderId="7" xfId="0" applyFont="1" applyFill="1" applyBorder="1" applyAlignment="1">
      <alignment horizontal="center" vertical="center" wrapText="1"/>
    </xf>
    <xf numFmtId="44" fontId="10" fillId="0" borderId="8" xfId="3" applyFont="1" applyFill="1" applyBorder="1" applyAlignment="1">
      <alignment horizontal="center" vertical="center"/>
    </xf>
    <xf numFmtId="44" fontId="10" fillId="0" borderId="14" xfId="3" applyFont="1" applyFill="1" applyBorder="1" applyAlignment="1">
      <alignment horizontal="center" vertical="center"/>
    </xf>
    <xf numFmtId="14" fontId="10" fillId="0" borderId="34" xfId="0" applyNumberFormat="1" applyFont="1" applyFill="1" applyBorder="1" applyAlignment="1">
      <alignment horizontal="center" vertical="center"/>
    </xf>
    <xf numFmtId="0" fontId="13" fillId="11" borderId="42" xfId="0" applyFont="1" applyFill="1" applyBorder="1" applyAlignment="1">
      <alignment horizontal="center"/>
    </xf>
    <xf numFmtId="0" fontId="13" fillId="11" borderId="40" xfId="0" applyFont="1" applyFill="1" applyBorder="1" applyAlignment="1">
      <alignment horizontal="center"/>
    </xf>
    <xf numFmtId="165" fontId="10" fillId="0" borderId="17" xfId="0" applyNumberFormat="1" applyFont="1" applyFill="1" applyBorder="1" applyAlignment="1">
      <alignment horizontal="center" vertical="center" wrapText="1"/>
    </xf>
    <xf numFmtId="8" fontId="10" fillId="0" borderId="11" xfId="4" applyNumberFormat="1" applyFont="1" applyFill="1" applyBorder="1" applyAlignment="1">
      <alignment horizontal="center" vertical="center"/>
    </xf>
    <xf numFmtId="8" fontId="10" fillId="0" borderId="14" xfId="4" applyNumberFormat="1" applyFont="1" applyFill="1" applyBorder="1" applyAlignment="1">
      <alignment horizontal="center" vertical="center"/>
    </xf>
    <xf numFmtId="14" fontId="10" fillId="0" borderId="24" xfId="0" applyNumberFormat="1" applyFont="1" applyFill="1" applyBorder="1" applyAlignment="1">
      <alignment horizontal="center" vertical="center" wrapText="1"/>
    </xf>
    <xf numFmtId="8" fontId="10" fillId="0" borderId="8" xfId="4" applyNumberFormat="1" applyFont="1" applyFill="1" applyBorder="1" applyAlignment="1">
      <alignment horizontal="center" vertical="center"/>
    </xf>
    <xf numFmtId="14" fontId="14" fillId="12" borderId="11" xfId="0" applyNumberFormat="1" applyFont="1" applyFill="1" applyBorder="1" applyAlignment="1">
      <alignment horizontal="center" vertical="center" wrapText="1"/>
    </xf>
    <xf numFmtId="14" fontId="14" fillId="12" borderId="4" xfId="0" applyNumberFormat="1" applyFont="1" applyFill="1" applyBorder="1" applyAlignment="1">
      <alignment horizontal="center" vertical="center" wrapText="1"/>
    </xf>
    <xf numFmtId="14" fontId="10" fillId="0" borderId="11" xfId="0" applyNumberFormat="1" applyFont="1" applyFill="1" applyBorder="1" applyAlignment="1">
      <alignment horizontal="center" vertical="center"/>
    </xf>
    <xf numFmtId="14" fontId="10" fillId="0" borderId="8" xfId="0" applyNumberFormat="1" applyFont="1" applyFill="1" applyBorder="1" applyAlignment="1">
      <alignment horizontal="center" vertical="center"/>
    </xf>
    <xf numFmtId="14" fontId="10" fillId="0" borderId="14" xfId="0" applyNumberFormat="1" applyFont="1" applyFill="1" applyBorder="1" applyAlignment="1">
      <alignment horizontal="center" vertical="center"/>
    </xf>
    <xf numFmtId="44" fontId="0" fillId="0" borderId="11" xfId="3" applyFont="1" applyBorder="1" applyAlignment="1">
      <alignment horizontal="center" vertical="center"/>
    </xf>
    <xf numFmtId="44" fontId="0" fillId="0" borderId="8" xfId="3" applyFont="1" applyBorder="1" applyAlignment="1">
      <alignment horizontal="center" vertical="center"/>
    </xf>
    <xf numFmtId="44" fontId="0" fillId="0" borderId="14" xfId="3" applyFont="1" applyBorder="1" applyAlignment="1">
      <alignment horizontal="center" vertical="center"/>
    </xf>
    <xf numFmtId="14" fontId="14" fillId="12" borderId="8" xfId="0" applyNumberFormat="1" applyFont="1" applyFill="1" applyBorder="1" applyAlignment="1">
      <alignment horizontal="center" vertical="center" wrapText="1"/>
    </xf>
    <xf numFmtId="14" fontId="14" fillId="12" borderId="14" xfId="0" applyNumberFormat="1" applyFont="1" applyFill="1" applyBorder="1" applyAlignment="1">
      <alignment horizontal="center" vertical="center" wrapText="1"/>
    </xf>
    <xf numFmtId="14" fontId="10" fillId="0" borderId="11" xfId="0" applyNumberFormat="1" applyFont="1" applyBorder="1" applyAlignment="1">
      <alignment horizontal="center" vertical="center"/>
    </xf>
    <xf numFmtId="14" fontId="10" fillId="0" borderId="8" xfId="0" applyNumberFormat="1" applyFont="1" applyBorder="1" applyAlignment="1">
      <alignment horizontal="center" vertical="center"/>
    </xf>
    <xf numFmtId="14" fontId="10" fillId="0" borderId="14" xfId="0" applyNumberFormat="1" applyFont="1" applyBorder="1" applyAlignment="1">
      <alignment horizontal="center" vertical="center"/>
    </xf>
  </cellXfs>
  <cellStyles count="5">
    <cellStyle name="40% - Ênfase1" xfId="1" builtinId="31"/>
    <cellStyle name="Ênfase1" xfId="2" builtinId="29"/>
    <cellStyle name="Moeda" xfId="3" builtinId="4"/>
    <cellStyle name="Normal" xfId="0" builtinId="0"/>
    <cellStyle name="Normal 2" xfId="4"/>
  </cellStyles>
  <dxfs count="126">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
      <font>
        <b/>
        <i val="0"/>
        <color theme="3" tint="0.39994506668294322"/>
        <name val="Cambria"/>
        <scheme val="none"/>
      </font>
    </dxf>
    <dxf>
      <font>
        <b/>
        <i val="0"/>
        <color auto="1"/>
        <name val="Cambria"/>
        <scheme val="none"/>
      </font>
    </dxf>
    <dxf>
      <font>
        <condense val="0"/>
        <extend val="0"/>
        <color indexed="10"/>
      </font>
    </dxf>
    <dxf>
      <font>
        <b/>
        <i val="0"/>
        <color rgb="FFFF0000"/>
      </font>
    </dxf>
    <dxf>
      <font>
        <b/>
        <i val="0"/>
        <color theme="3" tint="0.39994506668294322"/>
        <name val="Cambria"/>
        <scheme val="none"/>
      </font>
    </dxf>
    <dxf>
      <font>
        <b/>
        <i val="0"/>
        <color auto="1"/>
        <name val="Cambria"/>
        <scheme val="none"/>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1333501</xdr:colOff>
      <xdr:row>0</xdr:row>
      <xdr:rowOff>38100</xdr:rowOff>
    </xdr:from>
    <xdr:to>
      <xdr:col>2</xdr:col>
      <xdr:colOff>1131095</xdr:colOff>
      <xdr:row>5</xdr:row>
      <xdr:rowOff>47625</xdr:rowOff>
    </xdr:to>
    <xdr:pic>
      <xdr:nvPicPr>
        <xdr:cNvPr id="1099"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6" y="38100"/>
          <a:ext cx="1785938" cy="103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0</xdr:row>
      <xdr:rowOff>38100</xdr:rowOff>
    </xdr:from>
    <xdr:to>
      <xdr:col>3</xdr:col>
      <xdr:colOff>464343</xdr:colOff>
      <xdr:row>5</xdr:row>
      <xdr:rowOff>47625</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38100"/>
          <a:ext cx="1150143"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450057</xdr:colOff>
      <xdr:row>0</xdr:row>
      <xdr:rowOff>57150</xdr:rowOff>
    </xdr:from>
    <xdr:to>
      <xdr:col>3</xdr:col>
      <xdr:colOff>600075</xdr:colOff>
      <xdr:row>5</xdr:row>
      <xdr:rowOff>66675</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6382" y="57150"/>
          <a:ext cx="1131093"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tabSelected="1" zoomScale="80" zoomScaleNormal="80" workbookViewId="0">
      <pane xSplit="3" ySplit="7" topLeftCell="D29" activePane="bottomRight" state="frozen"/>
      <selection pane="topRight" activeCell="D1" sqref="D1"/>
      <selection pane="bottomLeft" activeCell="A11" sqref="A11"/>
      <selection pane="bottomRight" activeCell="G88" sqref="G88"/>
    </sheetView>
  </sheetViews>
  <sheetFormatPr defaultRowHeight="12.75" x14ac:dyDescent="0.2"/>
  <cols>
    <col min="1" max="1" width="5" style="4" customWidth="1"/>
    <col min="2" max="2" width="29.85546875" style="4" bestFit="1" customWidth="1"/>
    <col min="3" max="3" width="27.7109375" bestFit="1" customWidth="1"/>
    <col min="4" max="5" width="20" customWidth="1"/>
    <col min="6" max="6" width="30.7109375" customWidth="1"/>
    <col min="7" max="7" width="32.7109375" style="4" customWidth="1"/>
    <col min="8" max="9" width="15.5703125" style="4" customWidth="1"/>
    <col min="10" max="10" width="15.42578125" customWidth="1"/>
    <col min="11" max="11" width="19.140625" customWidth="1"/>
    <col min="12" max="13" width="13.5703125" customWidth="1"/>
    <col min="14" max="14" width="27" bestFit="1" customWidth="1"/>
    <col min="15" max="15" width="15.140625" style="6" customWidth="1"/>
  </cols>
  <sheetData>
    <row r="1" spans="1:15" ht="12.75" customHeight="1" x14ac:dyDescent="0.2">
      <c r="A1" s="187"/>
      <c r="B1" s="187"/>
      <c r="C1" s="337"/>
      <c r="D1" s="188"/>
      <c r="E1" s="340" t="s">
        <v>249</v>
      </c>
      <c r="F1" s="340"/>
      <c r="G1" s="340"/>
      <c r="H1" s="340"/>
      <c r="I1" s="340"/>
      <c r="J1" s="340"/>
      <c r="K1" s="340"/>
      <c r="L1" s="340"/>
      <c r="M1" s="340"/>
      <c r="N1" s="340"/>
      <c r="O1"/>
    </row>
    <row r="2" spans="1:15" ht="12.75" customHeight="1" x14ac:dyDescent="0.2">
      <c r="A2" s="187"/>
      <c r="B2" s="187"/>
      <c r="C2" s="337"/>
      <c r="D2" s="189"/>
      <c r="E2" s="341"/>
      <c r="F2" s="341"/>
      <c r="G2" s="341"/>
      <c r="H2" s="341"/>
      <c r="I2" s="341"/>
      <c r="J2" s="341"/>
      <c r="K2" s="341"/>
      <c r="L2" s="341"/>
      <c r="M2" s="341"/>
      <c r="N2" s="341"/>
      <c r="O2"/>
    </row>
    <row r="3" spans="1:15" ht="26.25" x14ac:dyDescent="0.4">
      <c r="A3" s="187"/>
      <c r="B3" s="187"/>
      <c r="C3" s="337"/>
      <c r="D3" s="189"/>
      <c r="E3" s="331" t="s">
        <v>250</v>
      </c>
      <c r="F3" s="331"/>
      <c r="G3" s="331"/>
      <c r="H3" s="331"/>
      <c r="I3" s="331"/>
      <c r="J3" s="331"/>
      <c r="K3" s="331"/>
      <c r="L3" s="331"/>
      <c r="M3" s="331"/>
      <c r="N3" s="331"/>
      <c r="O3"/>
    </row>
    <row r="4" spans="1:15" x14ac:dyDescent="0.2">
      <c r="A4" s="187"/>
      <c r="B4" s="187"/>
      <c r="C4" s="337"/>
      <c r="D4" s="189"/>
      <c r="E4" s="190"/>
      <c r="F4" s="190"/>
      <c r="G4" s="187"/>
      <c r="H4" s="190"/>
      <c r="I4" s="190"/>
      <c r="J4" s="190"/>
      <c r="K4" s="190"/>
      <c r="L4" s="191"/>
      <c r="M4" s="187"/>
      <c r="N4" s="190"/>
      <c r="O4"/>
    </row>
    <row r="5" spans="1:15" ht="15" x14ac:dyDescent="0.25">
      <c r="A5" s="187"/>
      <c r="B5" s="187"/>
      <c r="C5" s="337"/>
      <c r="D5" s="189"/>
      <c r="E5" s="179"/>
      <c r="F5" s="200"/>
      <c r="G5" s="200"/>
      <c r="H5" s="208"/>
      <c r="I5" s="208"/>
      <c r="J5" s="332" t="s">
        <v>12</v>
      </c>
      <c r="K5" s="332"/>
      <c r="L5" s="343">
        <f ca="1">TODAY()</f>
        <v>41940</v>
      </c>
      <c r="M5" s="343"/>
      <c r="N5" s="343"/>
      <c r="O5"/>
    </row>
    <row r="6" spans="1:15" ht="13.5" thickBot="1" x14ac:dyDescent="0.25">
      <c r="H6"/>
      <c r="I6"/>
      <c r="M6" s="6"/>
      <c r="O6"/>
    </row>
    <row r="7" spans="1:15" ht="74.25" customHeight="1" thickBot="1" x14ac:dyDescent="0.25">
      <c r="A7" s="192" t="s">
        <v>244</v>
      </c>
      <c r="B7" s="193" t="s">
        <v>1</v>
      </c>
      <c r="C7" s="194" t="s">
        <v>245</v>
      </c>
      <c r="D7" s="193" t="s">
        <v>4</v>
      </c>
      <c r="E7" s="193" t="s">
        <v>246</v>
      </c>
      <c r="F7" s="193" t="s">
        <v>2</v>
      </c>
      <c r="G7" s="193" t="s">
        <v>3</v>
      </c>
      <c r="H7" s="195" t="s">
        <v>248</v>
      </c>
      <c r="I7" s="196" t="s">
        <v>6</v>
      </c>
      <c r="J7" s="197" t="s">
        <v>100</v>
      </c>
      <c r="K7" s="194" t="s">
        <v>102</v>
      </c>
      <c r="L7" s="194" t="s">
        <v>251</v>
      </c>
      <c r="M7" s="194" t="s">
        <v>246</v>
      </c>
      <c r="N7" s="194" t="s">
        <v>252</v>
      </c>
      <c r="O7"/>
    </row>
    <row r="8" spans="1:15" s="5" customFormat="1" ht="29.25" customHeight="1" x14ac:dyDescent="0.2">
      <c r="A8" s="335">
        <v>1</v>
      </c>
      <c r="B8" s="334" t="s">
        <v>214</v>
      </c>
      <c r="C8" s="334"/>
      <c r="D8" s="336">
        <v>39804</v>
      </c>
      <c r="E8" s="344">
        <v>39878</v>
      </c>
      <c r="F8" s="347" t="s">
        <v>211</v>
      </c>
      <c r="G8" s="334" t="s">
        <v>210</v>
      </c>
      <c r="H8" s="348" t="s">
        <v>108</v>
      </c>
      <c r="I8" s="350">
        <v>41994</v>
      </c>
      <c r="J8" s="160">
        <v>1</v>
      </c>
      <c r="K8" s="17" t="s">
        <v>109</v>
      </c>
      <c r="L8" s="22">
        <v>39815</v>
      </c>
      <c r="M8" s="22">
        <v>39847</v>
      </c>
      <c r="N8" s="15" t="s">
        <v>99</v>
      </c>
    </row>
    <row r="9" spans="1:15" s="5" customFormat="1" ht="30" customHeight="1" x14ac:dyDescent="0.2">
      <c r="A9" s="263"/>
      <c r="B9" s="297"/>
      <c r="C9" s="297"/>
      <c r="D9" s="296"/>
      <c r="E9" s="297"/>
      <c r="F9" s="329"/>
      <c r="G9" s="297"/>
      <c r="H9" s="348"/>
      <c r="I9" s="266"/>
      <c r="J9" s="160">
        <v>2</v>
      </c>
      <c r="K9" s="15" t="s">
        <v>109</v>
      </c>
      <c r="L9" s="22">
        <v>40182</v>
      </c>
      <c r="M9" s="22">
        <v>40297</v>
      </c>
      <c r="N9" s="15" t="s">
        <v>99</v>
      </c>
    </row>
    <row r="10" spans="1:15" s="5" customFormat="1" ht="27" customHeight="1" x14ac:dyDescent="0.2">
      <c r="A10" s="263"/>
      <c r="B10" s="297"/>
      <c r="C10" s="297"/>
      <c r="D10" s="296"/>
      <c r="E10" s="297"/>
      <c r="F10" s="329"/>
      <c r="G10" s="297"/>
      <c r="H10" s="348"/>
      <c r="I10" s="266"/>
      <c r="J10" s="160">
        <v>3</v>
      </c>
      <c r="K10" s="17" t="s">
        <v>212</v>
      </c>
      <c r="L10" s="22">
        <v>40422</v>
      </c>
      <c r="M10" s="22">
        <v>40491</v>
      </c>
      <c r="N10" s="15" t="s">
        <v>99</v>
      </c>
    </row>
    <row r="11" spans="1:15" s="5" customFormat="1" ht="27" customHeight="1" x14ac:dyDescent="0.2">
      <c r="A11" s="263"/>
      <c r="B11" s="297"/>
      <c r="C11" s="297"/>
      <c r="D11" s="296"/>
      <c r="E11" s="297"/>
      <c r="F11" s="329"/>
      <c r="G11" s="297"/>
      <c r="H11" s="348"/>
      <c r="I11" s="266"/>
      <c r="J11" s="160">
        <v>4</v>
      </c>
      <c r="K11" s="17" t="s">
        <v>213</v>
      </c>
      <c r="L11" s="22">
        <v>40524</v>
      </c>
      <c r="M11" s="22">
        <v>40506</v>
      </c>
      <c r="N11" s="15" t="s">
        <v>99</v>
      </c>
    </row>
    <row r="12" spans="1:15" s="5" customFormat="1" ht="27" customHeight="1" x14ac:dyDescent="0.2">
      <c r="A12" s="263"/>
      <c r="B12" s="297"/>
      <c r="C12" s="297"/>
      <c r="D12" s="296"/>
      <c r="E12" s="297"/>
      <c r="F12" s="329"/>
      <c r="G12" s="297"/>
      <c r="H12" s="348"/>
      <c r="I12" s="266"/>
      <c r="J12" s="253">
        <v>5</v>
      </c>
      <c r="K12" s="15" t="s">
        <v>109</v>
      </c>
      <c r="L12" s="22">
        <v>40546</v>
      </c>
      <c r="M12" s="22">
        <v>40578</v>
      </c>
      <c r="N12" s="15" t="s">
        <v>99</v>
      </c>
    </row>
    <row r="13" spans="1:15" s="5" customFormat="1" ht="27" customHeight="1" x14ac:dyDescent="0.2">
      <c r="A13" s="263"/>
      <c r="B13" s="297"/>
      <c r="C13" s="297"/>
      <c r="D13" s="296"/>
      <c r="E13" s="297"/>
      <c r="F13" s="329"/>
      <c r="G13" s="297"/>
      <c r="H13" s="348"/>
      <c r="I13" s="266"/>
      <c r="J13" s="160">
        <v>6</v>
      </c>
      <c r="K13" s="15" t="s">
        <v>109</v>
      </c>
      <c r="L13" s="22">
        <v>40910</v>
      </c>
      <c r="M13" s="22">
        <v>40943</v>
      </c>
      <c r="N13" s="15" t="s">
        <v>99</v>
      </c>
    </row>
    <row r="14" spans="1:15" s="5" customFormat="1" ht="27" customHeight="1" x14ac:dyDescent="0.2">
      <c r="A14" s="263"/>
      <c r="B14" s="297"/>
      <c r="C14" s="297"/>
      <c r="D14" s="296"/>
      <c r="E14" s="297"/>
      <c r="F14" s="329"/>
      <c r="G14" s="297"/>
      <c r="H14" s="348"/>
      <c r="I14" s="266"/>
      <c r="J14" s="160">
        <v>7</v>
      </c>
      <c r="K14" s="15" t="s">
        <v>109</v>
      </c>
      <c r="L14" s="22">
        <v>41276</v>
      </c>
      <c r="M14" s="22">
        <v>41328</v>
      </c>
      <c r="N14" s="15" t="s">
        <v>99</v>
      </c>
    </row>
    <row r="15" spans="1:15" s="5" customFormat="1" ht="27" customHeight="1" thickBot="1" x14ac:dyDescent="0.25">
      <c r="A15" s="271"/>
      <c r="B15" s="314"/>
      <c r="C15" s="314"/>
      <c r="D15" s="324"/>
      <c r="E15" s="314"/>
      <c r="F15" s="330"/>
      <c r="G15" s="314"/>
      <c r="H15" s="349"/>
      <c r="I15" s="267"/>
      <c r="J15" s="161">
        <v>8</v>
      </c>
      <c r="K15" s="41" t="s">
        <v>127</v>
      </c>
      <c r="L15" s="113">
        <v>41628</v>
      </c>
      <c r="M15" s="113">
        <v>41684</v>
      </c>
      <c r="N15" s="54"/>
    </row>
    <row r="16" spans="1:15" s="5" customFormat="1" ht="27" customHeight="1" thickTop="1" x14ac:dyDescent="0.2">
      <c r="A16" s="270">
        <v>2</v>
      </c>
      <c r="B16" s="310" t="s">
        <v>14</v>
      </c>
      <c r="C16" s="275" t="s">
        <v>215</v>
      </c>
      <c r="D16" s="275" t="s">
        <v>216</v>
      </c>
      <c r="E16" s="313" t="s">
        <v>217</v>
      </c>
      <c r="F16" s="315" t="s">
        <v>218</v>
      </c>
      <c r="G16" s="313" t="s">
        <v>219</v>
      </c>
      <c r="H16" s="307" t="s">
        <v>108</v>
      </c>
      <c r="I16" s="265">
        <v>42004</v>
      </c>
      <c r="J16" s="157">
        <v>1</v>
      </c>
      <c r="K16" s="24" t="s">
        <v>213</v>
      </c>
      <c r="L16" s="117">
        <v>40494</v>
      </c>
      <c r="M16" s="117">
        <v>40512</v>
      </c>
      <c r="N16" s="15" t="s">
        <v>99</v>
      </c>
    </row>
    <row r="17" spans="1:15" s="5" customFormat="1" ht="27" customHeight="1" x14ac:dyDescent="0.2">
      <c r="A17" s="263"/>
      <c r="B17" s="311"/>
      <c r="C17" s="276"/>
      <c r="D17" s="276"/>
      <c r="E17" s="297"/>
      <c r="F17" s="316"/>
      <c r="G17" s="297"/>
      <c r="H17" s="308"/>
      <c r="I17" s="266"/>
      <c r="J17" s="158">
        <v>2</v>
      </c>
      <c r="K17" s="15" t="s">
        <v>220</v>
      </c>
      <c r="L17" s="117">
        <v>40546</v>
      </c>
      <c r="M17" s="117">
        <v>40578</v>
      </c>
      <c r="N17" s="15" t="s">
        <v>99</v>
      </c>
    </row>
    <row r="18" spans="1:15" s="5" customFormat="1" ht="27" customHeight="1" x14ac:dyDescent="0.2">
      <c r="A18" s="263"/>
      <c r="B18" s="311"/>
      <c r="C18" s="276"/>
      <c r="D18" s="276"/>
      <c r="E18" s="297"/>
      <c r="F18" s="316"/>
      <c r="G18" s="297"/>
      <c r="H18" s="308"/>
      <c r="I18" s="266"/>
      <c r="J18" s="157">
        <v>3</v>
      </c>
      <c r="K18" s="24" t="s">
        <v>111</v>
      </c>
      <c r="L18" s="117">
        <v>40696</v>
      </c>
      <c r="M18" s="117">
        <v>40712</v>
      </c>
      <c r="N18" s="15" t="s">
        <v>99</v>
      </c>
    </row>
    <row r="19" spans="1:15" s="5" customFormat="1" ht="27" customHeight="1" x14ac:dyDescent="0.2">
      <c r="A19" s="263"/>
      <c r="B19" s="311"/>
      <c r="C19" s="276"/>
      <c r="D19" s="276"/>
      <c r="E19" s="297"/>
      <c r="F19" s="316"/>
      <c r="G19" s="297"/>
      <c r="H19" s="308"/>
      <c r="I19" s="266"/>
      <c r="J19" s="158">
        <v>4</v>
      </c>
      <c r="K19" s="15" t="s">
        <v>111</v>
      </c>
      <c r="L19" s="117">
        <v>40910</v>
      </c>
      <c r="M19" s="117">
        <v>40943</v>
      </c>
      <c r="N19" s="15" t="s">
        <v>99</v>
      </c>
    </row>
    <row r="20" spans="1:15" s="5" customFormat="1" ht="27" customHeight="1" x14ac:dyDescent="0.2">
      <c r="A20" s="263"/>
      <c r="B20" s="311"/>
      <c r="C20" s="276"/>
      <c r="D20" s="276"/>
      <c r="E20" s="297"/>
      <c r="F20" s="316"/>
      <c r="G20" s="297"/>
      <c r="H20" s="308"/>
      <c r="I20" s="266"/>
      <c r="J20" s="157">
        <v>5</v>
      </c>
      <c r="K20" s="24" t="s">
        <v>221</v>
      </c>
      <c r="L20" s="116" t="s">
        <v>222</v>
      </c>
      <c r="M20" s="116" t="s">
        <v>223</v>
      </c>
      <c r="N20" s="15" t="s">
        <v>99</v>
      </c>
    </row>
    <row r="21" spans="1:15" s="5" customFormat="1" ht="27" customHeight="1" x14ac:dyDescent="0.2">
      <c r="A21" s="263"/>
      <c r="B21" s="311"/>
      <c r="C21" s="276"/>
      <c r="D21" s="276"/>
      <c r="E21" s="297"/>
      <c r="F21" s="316"/>
      <c r="G21" s="297"/>
      <c r="H21" s="308"/>
      <c r="I21" s="266"/>
      <c r="J21" s="158">
        <v>6</v>
      </c>
      <c r="K21" s="15" t="s">
        <v>111</v>
      </c>
      <c r="L21" s="116" t="s">
        <v>224</v>
      </c>
      <c r="M21" s="116" t="s">
        <v>225</v>
      </c>
      <c r="N21" s="15" t="s">
        <v>99</v>
      </c>
    </row>
    <row r="22" spans="1:15" s="5" customFormat="1" ht="33.75" customHeight="1" thickBot="1" x14ac:dyDescent="0.25">
      <c r="A22" s="271"/>
      <c r="B22" s="312"/>
      <c r="C22" s="277"/>
      <c r="D22" s="277"/>
      <c r="E22" s="314"/>
      <c r="F22" s="317"/>
      <c r="G22" s="314"/>
      <c r="H22" s="309"/>
      <c r="I22" s="267"/>
      <c r="J22" s="159">
        <v>7</v>
      </c>
      <c r="K22" s="123" t="s">
        <v>111</v>
      </c>
      <c r="L22" s="116" t="s">
        <v>226</v>
      </c>
      <c r="M22" s="116" t="s">
        <v>227</v>
      </c>
      <c r="N22" s="54"/>
    </row>
    <row r="23" spans="1:15" s="5" customFormat="1" ht="38.25" customHeight="1" thickTop="1" x14ac:dyDescent="0.2">
      <c r="A23" s="270">
        <v>3</v>
      </c>
      <c r="B23" s="313" t="s">
        <v>113</v>
      </c>
      <c r="C23" s="275" t="s">
        <v>112</v>
      </c>
      <c r="D23" s="323">
        <v>40848</v>
      </c>
      <c r="E23" s="278">
        <v>40852</v>
      </c>
      <c r="F23" s="328" t="s">
        <v>114</v>
      </c>
      <c r="G23" s="284" t="s">
        <v>115</v>
      </c>
      <c r="H23" s="307" t="s">
        <v>108</v>
      </c>
      <c r="I23" s="320">
        <v>41943</v>
      </c>
      <c r="J23" s="170">
        <v>1</v>
      </c>
      <c r="K23" s="25" t="s">
        <v>111</v>
      </c>
      <c r="L23" s="28">
        <v>40910</v>
      </c>
      <c r="M23" s="28">
        <v>40943</v>
      </c>
      <c r="N23" s="27" t="s">
        <v>99</v>
      </c>
    </row>
    <row r="24" spans="1:15" s="5" customFormat="1" ht="32.25" customHeight="1" x14ac:dyDescent="0.2">
      <c r="A24" s="263"/>
      <c r="B24" s="297"/>
      <c r="C24" s="276"/>
      <c r="D24" s="296"/>
      <c r="E24" s="297"/>
      <c r="F24" s="329"/>
      <c r="G24" s="285"/>
      <c r="H24" s="308"/>
      <c r="I24" s="321"/>
      <c r="J24" s="171">
        <v>2</v>
      </c>
      <c r="K24" s="9" t="s">
        <v>110</v>
      </c>
      <c r="L24" s="16">
        <v>41276</v>
      </c>
      <c r="M24" s="16">
        <v>41328</v>
      </c>
      <c r="N24" s="15" t="s">
        <v>99</v>
      </c>
    </row>
    <row r="25" spans="1:15" s="5" customFormat="1" ht="49.5" customHeight="1" thickBot="1" x14ac:dyDescent="0.25">
      <c r="A25" s="271"/>
      <c r="B25" s="314"/>
      <c r="C25" s="277"/>
      <c r="D25" s="324"/>
      <c r="E25" s="314"/>
      <c r="F25" s="330"/>
      <c r="G25" s="286"/>
      <c r="H25" s="309"/>
      <c r="I25" s="322"/>
      <c r="J25" s="169">
        <v>3</v>
      </c>
      <c r="K25" s="41" t="s">
        <v>116</v>
      </c>
      <c r="L25" s="42">
        <v>41376</v>
      </c>
      <c r="M25" s="42">
        <v>41410</v>
      </c>
      <c r="N25" s="41">
        <v>2940.32</v>
      </c>
    </row>
    <row r="26" spans="1:15" s="5" customFormat="1" ht="33.75" customHeight="1" thickTop="1" x14ac:dyDescent="0.2">
      <c r="A26" s="326">
        <v>4</v>
      </c>
      <c r="B26" s="273" t="s">
        <v>15</v>
      </c>
      <c r="C26" s="276" t="s">
        <v>107</v>
      </c>
      <c r="D26" s="295">
        <v>40878</v>
      </c>
      <c r="E26" s="279">
        <v>40878</v>
      </c>
      <c r="F26" s="338" t="s">
        <v>16</v>
      </c>
      <c r="G26" s="285" t="s">
        <v>106</v>
      </c>
      <c r="H26" s="293" t="s">
        <v>108</v>
      </c>
      <c r="I26" s="321">
        <v>42004</v>
      </c>
      <c r="J26" s="160">
        <v>1</v>
      </c>
      <c r="K26" s="17" t="s">
        <v>109</v>
      </c>
      <c r="L26" s="22">
        <v>40910</v>
      </c>
      <c r="M26" s="22">
        <v>40943</v>
      </c>
      <c r="N26" s="17" t="s">
        <v>99</v>
      </c>
    </row>
    <row r="27" spans="1:15" s="5" customFormat="1" ht="27" customHeight="1" x14ac:dyDescent="0.2">
      <c r="A27" s="326"/>
      <c r="B27" s="273"/>
      <c r="C27" s="276"/>
      <c r="D27" s="296"/>
      <c r="E27" s="297"/>
      <c r="F27" s="338"/>
      <c r="G27" s="285"/>
      <c r="H27" s="293"/>
      <c r="I27" s="321"/>
      <c r="J27" s="158">
        <v>2</v>
      </c>
      <c r="K27" s="15" t="s">
        <v>110</v>
      </c>
      <c r="L27" s="18">
        <v>41276</v>
      </c>
      <c r="M27" s="18">
        <v>41328</v>
      </c>
      <c r="N27" s="15" t="s">
        <v>99</v>
      </c>
    </row>
    <row r="28" spans="1:15" s="7" customFormat="1" ht="33" customHeight="1" thickBot="1" x14ac:dyDescent="0.25">
      <c r="A28" s="327"/>
      <c r="B28" s="274"/>
      <c r="C28" s="277"/>
      <c r="D28" s="324"/>
      <c r="E28" s="314"/>
      <c r="F28" s="339"/>
      <c r="G28" s="286"/>
      <c r="H28" s="294"/>
      <c r="I28" s="322"/>
      <c r="J28" s="169">
        <v>3</v>
      </c>
      <c r="K28" s="41" t="s">
        <v>111</v>
      </c>
      <c r="L28" s="42">
        <v>41641</v>
      </c>
      <c r="M28" s="42">
        <v>41697</v>
      </c>
      <c r="N28" s="41"/>
    </row>
    <row r="29" spans="1:15" s="7" customFormat="1" ht="26.25" thickTop="1" x14ac:dyDescent="0.2">
      <c r="A29" s="263">
        <v>5</v>
      </c>
      <c r="B29" s="264" t="s">
        <v>17</v>
      </c>
      <c r="C29" s="276" t="s">
        <v>117</v>
      </c>
      <c r="D29" s="295">
        <v>41074</v>
      </c>
      <c r="E29" s="279">
        <v>41094</v>
      </c>
      <c r="F29" s="345" t="s">
        <v>19</v>
      </c>
      <c r="G29" s="346" t="s">
        <v>18</v>
      </c>
      <c r="H29" s="293" t="s">
        <v>108</v>
      </c>
      <c r="I29" s="266">
        <v>42004</v>
      </c>
      <c r="J29" s="160">
        <v>1</v>
      </c>
      <c r="K29" s="17" t="s">
        <v>110</v>
      </c>
      <c r="L29" s="22">
        <v>41276</v>
      </c>
      <c r="M29" s="22">
        <v>41327</v>
      </c>
      <c r="N29" s="17" t="s">
        <v>99</v>
      </c>
    </row>
    <row r="30" spans="1:15" s="7" customFormat="1" ht="63.75" customHeight="1" x14ac:dyDescent="0.2">
      <c r="A30" s="263"/>
      <c r="B30" s="264"/>
      <c r="C30" s="276"/>
      <c r="D30" s="296"/>
      <c r="E30" s="297"/>
      <c r="F30" s="345"/>
      <c r="G30" s="346"/>
      <c r="H30" s="293"/>
      <c r="I30" s="266"/>
      <c r="J30" s="158">
        <v>2</v>
      </c>
      <c r="K30" s="15" t="s">
        <v>118</v>
      </c>
      <c r="L30" s="18">
        <v>41535</v>
      </c>
      <c r="M30" s="18">
        <v>41556</v>
      </c>
      <c r="N30" s="15" t="s">
        <v>99</v>
      </c>
    </row>
    <row r="31" spans="1:15" s="7" customFormat="1" ht="48.75" customHeight="1" thickBot="1" x14ac:dyDescent="0.25">
      <c r="A31" s="263"/>
      <c r="B31" s="264"/>
      <c r="C31" s="276"/>
      <c r="D31" s="296"/>
      <c r="E31" s="297"/>
      <c r="F31" s="345"/>
      <c r="G31" s="346"/>
      <c r="H31" s="293"/>
      <c r="I31" s="266"/>
      <c r="J31" s="172">
        <v>3</v>
      </c>
      <c r="K31" s="19" t="s">
        <v>119</v>
      </c>
      <c r="L31" s="48">
        <v>41641</v>
      </c>
      <c r="M31" s="48">
        <v>41696</v>
      </c>
      <c r="N31" s="19">
        <v>67178.61</v>
      </c>
    </row>
    <row r="32" spans="1:15" s="7" customFormat="1" ht="51.75" customHeight="1" thickTop="1" x14ac:dyDescent="0.2">
      <c r="A32" s="270">
        <v>6</v>
      </c>
      <c r="B32" s="272" t="s">
        <v>20</v>
      </c>
      <c r="C32" s="275" t="s">
        <v>121</v>
      </c>
      <c r="D32" s="278">
        <v>41061</v>
      </c>
      <c r="E32" s="278">
        <v>41062</v>
      </c>
      <c r="F32" s="281" t="s">
        <v>122</v>
      </c>
      <c r="G32" s="284" t="s">
        <v>120</v>
      </c>
      <c r="H32" s="292" t="s">
        <v>108</v>
      </c>
      <c r="I32" s="265">
        <v>42155</v>
      </c>
      <c r="J32" s="168">
        <v>1</v>
      </c>
      <c r="K32" s="27" t="s">
        <v>109</v>
      </c>
      <c r="L32" s="50">
        <v>41276</v>
      </c>
      <c r="M32" s="50">
        <v>41340</v>
      </c>
      <c r="N32" s="27" t="s">
        <v>99</v>
      </c>
      <c r="O32" s="53"/>
    </row>
    <row r="33" spans="1:15" s="7" customFormat="1" ht="51.75" customHeight="1" thickBot="1" x14ac:dyDescent="0.25">
      <c r="A33" s="263"/>
      <c r="B33" s="273"/>
      <c r="C33" s="276"/>
      <c r="D33" s="279"/>
      <c r="E33" s="279"/>
      <c r="F33" s="282"/>
      <c r="G33" s="285"/>
      <c r="H33" s="293"/>
      <c r="I33" s="266"/>
      <c r="J33" s="169">
        <v>2</v>
      </c>
      <c r="K33" s="41" t="s">
        <v>123</v>
      </c>
      <c r="L33" s="42">
        <v>41426</v>
      </c>
      <c r="M33" s="42">
        <v>41461</v>
      </c>
      <c r="N33" s="41">
        <v>99825</v>
      </c>
      <c r="O33" s="53"/>
    </row>
    <row r="34" spans="1:15" s="7" customFormat="1" ht="77.25" customHeight="1" thickTop="1" thickBot="1" x14ac:dyDescent="0.25">
      <c r="A34" s="271"/>
      <c r="B34" s="274"/>
      <c r="C34" s="277"/>
      <c r="D34" s="280"/>
      <c r="E34" s="280"/>
      <c r="F34" s="283"/>
      <c r="G34" s="286"/>
      <c r="H34" s="294"/>
      <c r="I34" s="267"/>
      <c r="J34" s="157">
        <v>3</v>
      </c>
      <c r="K34" s="24" t="s">
        <v>254</v>
      </c>
      <c r="L34" s="230">
        <v>41791</v>
      </c>
      <c r="M34" s="230">
        <v>41885</v>
      </c>
      <c r="N34" s="41" t="s">
        <v>99</v>
      </c>
      <c r="O34" s="53"/>
    </row>
    <row r="35" spans="1:15" s="7" customFormat="1" ht="38.25" customHeight="1" thickTop="1" x14ac:dyDescent="0.2">
      <c r="A35" s="270">
        <v>7</v>
      </c>
      <c r="B35" s="272" t="s">
        <v>21</v>
      </c>
      <c r="C35" s="275" t="s">
        <v>124</v>
      </c>
      <c r="D35" s="323">
        <v>41031</v>
      </c>
      <c r="E35" s="278">
        <v>41048</v>
      </c>
      <c r="F35" s="281" t="s">
        <v>23</v>
      </c>
      <c r="G35" s="284" t="s">
        <v>22</v>
      </c>
      <c r="H35" s="292" t="s">
        <v>108</v>
      </c>
      <c r="I35" s="265">
        <v>42004</v>
      </c>
      <c r="J35" s="168">
        <v>1</v>
      </c>
      <c r="K35" s="27" t="s">
        <v>125</v>
      </c>
      <c r="L35" s="50">
        <v>41276</v>
      </c>
      <c r="M35" s="50">
        <v>41328</v>
      </c>
      <c r="N35" s="27" t="s">
        <v>99</v>
      </c>
    </row>
    <row r="36" spans="1:15" s="7" customFormat="1" ht="36" customHeight="1" x14ac:dyDescent="0.2">
      <c r="A36" s="263"/>
      <c r="B36" s="273"/>
      <c r="C36" s="276"/>
      <c r="D36" s="296"/>
      <c r="E36" s="297"/>
      <c r="F36" s="285"/>
      <c r="G36" s="285"/>
      <c r="H36" s="293"/>
      <c r="I36" s="266"/>
      <c r="J36" s="158">
        <v>2</v>
      </c>
      <c r="K36" s="15" t="s">
        <v>126</v>
      </c>
      <c r="L36" s="18">
        <v>41519</v>
      </c>
      <c r="M36" s="18">
        <v>41564</v>
      </c>
      <c r="N36" s="15">
        <v>5000</v>
      </c>
    </row>
    <row r="37" spans="1:15" s="7" customFormat="1" ht="48" customHeight="1" thickBot="1" x14ac:dyDescent="0.25">
      <c r="A37" s="271"/>
      <c r="B37" s="274"/>
      <c r="C37" s="277"/>
      <c r="D37" s="324"/>
      <c r="E37" s="314"/>
      <c r="F37" s="286"/>
      <c r="G37" s="286"/>
      <c r="H37" s="294"/>
      <c r="I37" s="267"/>
      <c r="J37" s="169">
        <v>3</v>
      </c>
      <c r="K37" s="54" t="s">
        <v>127</v>
      </c>
      <c r="L37" s="42">
        <v>41641</v>
      </c>
      <c r="M37" s="42">
        <v>41690</v>
      </c>
      <c r="N37" s="41" t="s">
        <v>99</v>
      </c>
    </row>
    <row r="38" spans="1:15" s="7" customFormat="1" ht="46.5" customHeight="1" thickTop="1" x14ac:dyDescent="0.2">
      <c r="A38" s="353">
        <v>8</v>
      </c>
      <c r="B38" s="284" t="s">
        <v>128</v>
      </c>
      <c r="C38" s="275" t="s">
        <v>24</v>
      </c>
      <c r="D38" s="323">
        <v>41061</v>
      </c>
      <c r="E38" s="278">
        <v>41062</v>
      </c>
      <c r="F38" s="281" t="s">
        <v>25</v>
      </c>
      <c r="G38" s="284" t="s">
        <v>129</v>
      </c>
      <c r="H38" s="298" t="s">
        <v>108</v>
      </c>
      <c r="I38" s="265">
        <v>42004</v>
      </c>
      <c r="J38" s="168" t="s">
        <v>105</v>
      </c>
      <c r="K38" s="27" t="s">
        <v>130</v>
      </c>
      <c r="L38" s="50">
        <v>41200</v>
      </c>
      <c r="M38" s="50">
        <v>41215</v>
      </c>
      <c r="N38" s="27" t="s">
        <v>99</v>
      </c>
    </row>
    <row r="39" spans="1:15" s="7" customFormat="1" ht="40.5" customHeight="1" x14ac:dyDescent="0.2">
      <c r="A39" s="326"/>
      <c r="B39" s="285"/>
      <c r="C39" s="276"/>
      <c r="D39" s="296"/>
      <c r="E39" s="297"/>
      <c r="F39" s="282"/>
      <c r="G39" s="285"/>
      <c r="H39" s="299"/>
      <c r="I39" s="266"/>
      <c r="J39" s="158">
        <v>1</v>
      </c>
      <c r="K39" s="15" t="s">
        <v>131</v>
      </c>
      <c r="L39" s="18">
        <v>41200</v>
      </c>
      <c r="M39" s="18">
        <v>41215</v>
      </c>
      <c r="N39" s="15" t="s">
        <v>99</v>
      </c>
    </row>
    <row r="40" spans="1:15" s="7" customFormat="1" ht="27.75" customHeight="1" x14ac:dyDescent="0.2">
      <c r="A40" s="326"/>
      <c r="B40" s="285"/>
      <c r="C40" s="276"/>
      <c r="D40" s="296"/>
      <c r="E40" s="297"/>
      <c r="F40" s="282"/>
      <c r="G40" s="285"/>
      <c r="H40" s="299"/>
      <c r="I40" s="266"/>
      <c r="J40" s="158">
        <v>2</v>
      </c>
      <c r="K40" s="15" t="s">
        <v>127</v>
      </c>
      <c r="L40" s="18">
        <v>41276</v>
      </c>
      <c r="M40" s="18">
        <v>41328</v>
      </c>
      <c r="N40" s="15" t="s">
        <v>99</v>
      </c>
    </row>
    <row r="41" spans="1:15" s="7" customFormat="1" ht="23.25" customHeight="1" x14ac:dyDescent="0.2">
      <c r="A41" s="326"/>
      <c r="B41" s="285"/>
      <c r="C41" s="276"/>
      <c r="D41" s="296"/>
      <c r="E41" s="297"/>
      <c r="F41" s="282"/>
      <c r="G41" s="285"/>
      <c r="H41" s="299"/>
      <c r="I41" s="266"/>
      <c r="J41" s="158">
        <v>3</v>
      </c>
      <c r="K41" s="15" t="s">
        <v>132</v>
      </c>
      <c r="L41" s="18">
        <v>41456</v>
      </c>
      <c r="M41" s="18">
        <v>41461</v>
      </c>
      <c r="N41" s="15" t="s">
        <v>99</v>
      </c>
    </row>
    <row r="42" spans="1:15" s="7" customFormat="1" ht="24" customHeight="1" x14ac:dyDescent="0.2">
      <c r="A42" s="326"/>
      <c r="B42" s="285"/>
      <c r="C42" s="276"/>
      <c r="D42" s="296"/>
      <c r="E42" s="297"/>
      <c r="F42" s="282"/>
      <c r="G42" s="285"/>
      <c r="H42" s="299"/>
      <c r="I42" s="266"/>
      <c r="J42" s="158" t="s">
        <v>105</v>
      </c>
      <c r="K42" s="18">
        <v>41521</v>
      </c>
      <c r="L42" s="18">
        <v>41535</v>
      </c>
      <c r="M42" s="15" t="s">
        <v>133</v>
      </c>
      <c r="N42" s="15" t="s">
        <v>99</v>
      </c>
    </row>
    <row r="43" spans="1:15" s="7" customFormat="1" ht="24" customHeight="1" x14ac:dyDescent="0.2">
      <c r="A43" s="326"/>
      <c r="B43" s="285"/>
      <c r="C43" s="276"/>
      <c r="D43" s="296"/>
      <c r="E43" s="297"/>
      <c r="F43" s="282"/>
      <c r="G43" s="285"/>
      <c r="H43" s="299"/>
      <c r="I43" s="266"/>
      <c r="J43" s="253">
        <v>4</v>
      </c>
      <c r="K43" s="15" t="s">
        <v>127</v>
      </c>
      <c r="L43" s="18">
        <v>41641</v>
      </c>
      <c r="M43" s="18">
        <v>41696</v>
      </c>
      <c r="N43" s="15" t="s">
        <v>99</v>
      </c>
    </row>
    <row r="44" spans="1:15" s="7" customFormat="1" ht="28.5" customHeight="1" thickBot="1" x14ac:dyDescent="0.25">
      <c r="A44" s="327"/>
      <c r="B44" s="286"/>
      <c r="C44" s="277"/>
      <c r="D44" s="324"/>
      <c r="E44" s="314"/>
      <c r="F44" s="283"/>
      <c r="G44" s="286"/>
      <c r="H44" s="300"/>
      <c r="I44" s="267"/>
      <c r="J44" s="157">
        <v>5</v>
      </c>
      <c r="K44" s="41" t="s">
        <v>127</v>
      </c>
      <c r="L44" s="254">
        <v>41821</v>
      </c>
      <c r="M44" s="254">
        <v>41905</v>
      </c>
      <c r="N44" s="41" t="s">
        <v>99</v>
      </c>
    </row>
    <row r="45" spans="1:15" s="7" customFormat="1" ht="78" customHeight="1" thickTop="1" x14ac:dyDescent="0.2">
      <c r="A45" s="270">
        <v>9</v>
      </c>
      <c r="B45" s="272" t="s">
        <v>26</v>
      </c>
      <c r="C45" s="275" t="s">
        <v>134</v>
      </c>
      <c r="D45" s="323">
        <v>41250</v>
      </c>
      <c r="E45" s="278">
        <v>41257</v>
      </c>
      <c r="F45" s="281" t="s">
        <v>28</v>
      </c>
      <c r="G45" s="284" t="s">
        <v>27</v>
      </c>
      <c r="H45" s="354" t="s">
        <v>108</v>
      </c>
      <c r="I45" s="265" t="s">
        <v>29</v>
      </c>
      <c r="J45" s="168">
        <v>1</v>
      </c>
      <c r="K45" s="27" t="s">
        <v>110</v>
      </c>
      <c r="L45" s="50">
        <v>41276</v>
      </c>
      <c r="M45" s="50">
        <v>41328</v>
      </c>
      <c r="N45" s="27"/>
    </row>
    <row r="46" spans="1:15" s="7" customFormat="1" ht="45" customHeight="1" thickBot="1" x14ac:dyDescent="0.25">
      <c r="A46" s="271"/>
      <c r="B46" s="274"/>
      <c r="C46" s="277"/>
      <c r="D46" s="356"/>
      <c r="E46" s="280"/>
      <c r="F46" s="283"/>
      <c r="G46" s="286"/>
      <c r="H46" s="355"/>
      <c r="I46" s="267"/>
      <c r="J46" s="169">
        <v>2</v>
      </c>
      <c r="K46" s="41" t="s">
        <v>127</v>
      </c>
      <c r="L46" s="42">
        <v>41641</v>
      </c>
      <c r="M46" s="42">
        <v>41697</v>
      </c>
      <c r="N46" s="41" t="s">
        <v>99</v>
      </c>
    </row>
    <row r="47" spans="1:15" s="7" customFormat="1" ht="58.5" customHeight="1" thickTop="1" x14ac:dyDescent="0.2">
      <c r="A47" s="270">
        <v>10</v>
      </c>
      <c r="B47" s="284" t="s">
        <v>30</v>
      </c>
      <c r="C47" s="275" t="s">
        <v>135</v>
      </c>
      <c r="D47" s="325" t="s">
        <v>136</v>
      </c>
      <c r="E47" s="278">
        <v>41251</v>
      </c>
      <c r="F47" s="281" t="s">
        <v>137</v>
      </c>
      <c r="G47" s="284" t="s">
        <v>31</v>
      </c>
      <c r="H47" s="354" t="s">
        <v>138</v>
      </c>
      <c r="I47" s="265" t="s">
        <v>32</v>
      </c>
      <c r="J47" s="168">
        <v>1</v>
      </c>
      <c r="K47" s="27" t="s">
        <v>139</v>
      </c>
      <c r="L47" s="50">
        <v>41276</v>
      </c>
      <c r="M47" s="50">
        <v>41335</v>
      </c>
      <c r="N47" s="27" t="s">
        <v>99</v>
      </c>
    </row>
    <row r="48" spans="1:15" s="7" customFormat="1" ht="49.5" customHeight="1" x14ac:dyDescent="0.2">
      <c r="A48" s="263"/>
      <c r="B48" s="285"/>
      <c r="C48" s="276"/>
      <c r="D48" s="296"/>
      <c r="E48" s="297"/>
      <c r="F48" s="282"/>
      <c r="G48" s="285"/>
      <c r="H48" s="357"/>
      <c r="I48" s="266"/>
      <c r="J48" s="158">
        <v>2</v>
      </c>
      <c r="K48" s="15" t="s">
        <v>132</v>
      </c>
      <c r="L48" s="18">
        <v>41479</v>
      </c>
      <c r="M48" s="18">
        <v>41480</v>
      </c>
      <c r="N48" s="15">
        <v>197700</v>
      </c>
    </row>
    <row r="49" spans="1:15" s="7" customFormat="1" ht="56.25" customHeight="1" thickBot="1" x14ac:dyDescent="0.25">
      <c r="A49" s="271"/>
      <c r="B49" s="286"/>
      <c r="C49" s="277"/>
      <c r="D49" s="324"/>
      <c r="E49" s="314"/>
      <c r="F49" s="283"/>
      <c r="G49" s="286"/>
      <c r="H49" s="355"/>
      <c r="I49" s="267"/>
      <c r="J49" s="169">
        <v>3</v>
      </c>
      <c r="K49" s="41" t="s">
        <v>127</v>
      </c>
      <c r="L49" s="42">
        <v>41523</v>
      </c>
      <c r="M49" s="42">
        <v>41552</v>
      </c>
      <c r="N49" s="41"/>
    </row>
    <row r="50" spans="1:15" s="7" customFormat="1" ht="150" customHeight="1" thickTop="1" thickBot="1" x14ac:dyDescent="0.25">
      <c r="A50" s="52">
        <v>13</v>
      </c>
      <c r="B50" s="56" t="s">
        <v>37</v>
      </c>
      <c r="C50" s="31" t="s">
        <v>142</v>
      </c>
      <c r="D50" s="82">
        <v>41456</v>
      </c>
      <c r="E50" s="37">
        <v>41473</v>
      </c>
      <c r="F50" s="57" t="s">
        <v>39</v>
      </c>
      <c r="G50" s="58" t="s">
        <v>38</v>
      </c>
      <c r="H50" s="60" t="s">
        <v>108</v>
      </c>
      <c r="I50" s="173">
        <v>42185</v>
      </c>
      <c r="J50" s="162">
        <v>1</v>
      </c>
      <c r="K50" s="36" t="s">
        <v>256</v>
      </c>
      <c r="L50" s="61">
        <v>41820</v>
      </c>
      <c r="M50" s="61">
        <v>41884</v>
      </c>
      <c r="N50" s="231" t="s">
        <v>255</v>
      </c>
    </row>
    <row r="51" spans="1:15" s="7" customFormat="1" ht="105.75" customHeight="1" thickTop="1" thickBot="1" x14ac:dyDescent="0.25">
      <c r="A51" s="52">
        <v>15</v>
      </c>
      <c r="B51" s="56" t="s">
        <v>40</v>
      </c>
      <c r="C51" s="31" t="s">
        <v>143</v>
      </c>
      <c r="D51" s="82">
        <v>41521</v>
      </c>
      <c r="E51" s="37">
        <v>41522</v>
      </c>
      <c r="F51" s="57" t="s">
        <v>42</v>
      </c>
      <c r="G51" s="58" t="s">
        <v>41</v>
      </c>
      <c r="H51" s="60" t="s">
        <v>108</v>
      </c>
      <c r="I51" s="173">
        <v>42250</v>
      </c>
      <c r="J51" s="162">
        <v>1</v>
      </c>
      <c r="K51" s="36" t="s">
        <v>279</v>
      </c>
      <c r="L51" s="61">
        <v>41885</v>
      </c>
      <c r="M51" s="61">
        <v>41894</v>
      </c>
      <c r="N51" s="36" t="s">
        <v>280</v>
      </c>
    </row>
    <row r="52" spans="1:15" s="7" customFormat="1" ht="99" customHeight="1" thickTop="1" thickBot="1" x14ac:dyDescent="0.25">
      <c r="A52" s="52">
        <v>16</v>
      </c>
      <c r="B52" s="56" t="s">
        <v>43</v>
      </c>
      <c r="C52" s="31" t="s">
        <v>144</v>
      </c>
      <c r="D52" s="82">
        <v>41526</v>
      </c>
      <c r="E52" s="37">
        <v>41527</v>
      </c>
      <c r="F52" s="57" t="s">
        <v>44</v>
      </c>
      <c r="G52" s="58" t="s">
        <v>145</v>
      </c>
      <c r="H52" s="60" t="s">
        <v>108</v>
      </c>
      <c r="I52" s="173" t="s">
        <v>45</v>
      </c>
      <c r="J52" s="162"/>
      <c r="K52" s="36"/>
      <c r="L52" s="36"/>
      <c r="M52" s="36"/>
      <c r="N52" s="36"/>
    </row>
    <row r="53" spans="1:15" s="4" customFormat="1" ht="84" customHeight="1" thickTop="1" thickBot="1" x14ac:dyDescent="0.25">
      <c r="A53" s="52">
        <v>17</v>
      </c>
      <c r="B53" s="32" t="s">
        <v>46</v>
      </c>
      <c r="C53" s="31" t="s">
        <v>147</v>
      </c>
      <c r="D53" s="82">
        <v>41549</v>
      </c>
      <c r="E53" s="37">
        <v>41550</v>
      </c>
      <c r="F53" s="62" t="s">
        <v>47</v>
      </c>
      <c r="G53" s="32" t="s">
        <v>146</v>
      </c>
      <c r="H53" s="63" t="s">
        <v>108</v>
      </c>
      <c r="I53" s="173">
        <v>41913</v>
      </c>
      <c r="J53" s="162"/>
      <c r="K53" s="61"/>
      <c r="L53" s="61"/>
      <c r="M53" s="61"/>
      <c r="N53" s="36"/>
    </row>
    <row r="54" spans="1:15" ht="112.5" customHeight="1" thickTop="1" thickBot="1" x14ac:dyDescent="0.25">
      <c r="A54" s="52">
        <v>18</v>
      </c>
      <c r="B54" s="64" t="s">
        <v>48</v>
      </c>
      <c r="C54" s="35" t="s">
        <v>149</v>
      </c>
      <c r="D54" s="83">
        <v>41549</v>
      </c>
      <c r="E54" s="34">
        <v>41550</v>
      </c>
      <c r="F54" s="62" t="s">
        <v>49</v>
      </c>
      <c r="G54" s="32" t="s">
        <v>148</v>
      </c>
      <c r="H54" s="66" t="s">
        <v>108</v>
      </c>
      <c r="I54" s="173" t="s">
        <v>50</v>
      </c>
      <c r="J54" s="163"/>
      <c r="K54" s="36"/>
      <c r="L54" s="36"/>
      <c r="M54" s="36"/>
      <c r="N54" s="36"/>
      <c r="O54"/>
    </row>
    <row r="55" spans="1:15" ht="116.25" customHeight="1" thickTop="1" thickBot="1" x14ac:dyDescent="0.25">
      <c r="A55" s="52">
        <v>19</v>
      </c>
      <c r="B55" s="64" t="s">
        <v>51</v>
      </c>
      <c r="C55" s="35" t="s">
        <v>151</v>
      </c>
      <c r="D55" s="83">
        <v>41589</v>
      </c>
      <c r="E55" s="34">
        <v>41604</v>
      </c>
      <c r="F55" s="62" t="s">
        <v>278</v>
      </c>
      <c r="G55" s="32" t="s">
        <v>150</v>
      </c>
      <c r="H55" s="66" t="s">
        <v>108</v>
      </c>
      <c r="I55" s="173" t="s">
        <v>50</v>
      </c>
      <c r="J55" s="163"/>
      <c r="K55" s="36"/>
      <c r="L55" s="36"/>
      <c r="M55" s="36"/>
      <c r="N55" s="36"/>
      <c r="O55"/>
    </row>
    <row r="56" spans="1:15" ht="117" customHeight="1" thickTop="1" thickBot="1" x14ac:dyDescent="0.25">
      <c r="A56" s="52">
        <v>20</v>
      </c>
      <c r="B56" s="32" t="s">
        <v>53</v>
      </c>
      <c r="C56" s="31" t="s">
        <v>54</v>
      </c>
      <c r="D56" s="82">
        <v>41606</v>
      </c>
      <c r="E56" s="37">
        <v>41613</v>
      </c>
      <c r="F56" s="201" t="s">
        <v>55</v>
      </c>
      <c r="G56" s="32" t="s">
        <v>152</v>
      </c>
      <c r="H56" s="66" t="s">
        <v>108</v>
      </c>
      <c r="I56" s="173">
        <v>41970</v>
      </c>
      <c r="J56" s="163"/>
      <c r="K56" s="36"/>
      <c r="L56" s="36"/>
      <c r="M56" s="36"/>
      <c r="N56" s="36"/>
      <c r="O56"/>
    </row>
    <row r="57" spans="1:15" ht="219" customHeight="1" thickTop="1" thickBot="1" x14ac:dyDescent="0.25">
      <c r="A57" s="55">
        <v>21</v>
      </c>
      <c r="B57" s="32" t="s">
        <v>56</v>
      </c>
      <c r="C57" s="35" t="s">
        <v>153</v>
      </c>
      <c r="D57" s="83">
        <v>41600</v>
      </c>
      <c r="E57" s="34">
        <v>41607</v>
      </c>
      <c r="F57" s="62" t="s">
        <v>58</v>
      </c>
      <c r="G57" s="32" t="s">
        <v>57</v>
      </c>
      <c r="H57" s="66" t="s">
        <v>108</v>
      </c>
      <c r="I57" s="173">
        <v>41964</v>
      </c>
      <c r="J57" s="163"/>
      <c r="K57" s="36"/>
      <c r="L57" s="36"/>
      <c r="M57" s="36"/>
      <c r="N57" s="36"/>
      <c r="O57"/>
    </row>
    <row r="58" spans="1:15" ht="221.25" customHeight="1" thickTop="1" thickBot="1" x14ac:dyDescent="0.25">
      <c r="A58" s="52">
        <v>22</v>
      </c>
      <c r="B58" s="32" t="s">
        <v>56</v>
      </c>
      <c r="C58" s="35" t="s">
        <v>153</v>
      </c>
      <c r="D58" s="83">
        <v>41607</v>
      </c>
      <c r="E58" s="34">
        <v>41667</v>
      </c>
      <c r="F58" s="62" t="s">
        <v>60</v>
      </c>
      <c r="G58" s="81" t="s">
        <v>59</v>
      </c>
      <c r="H58" s="66" t="s">
        <v>108</v>
      </c>
      <c r="I58" s="173" t="s">
        <v>61</v>
      </c>
      <c r="J58" s="163"/>
      <c r="K58" s="36"/>
      <c r="L58" s="36"/>
      <c r="M58" s="36"/>
      <c r="N58" s="36"/>
      <c r="O58"/>
    </row>
    <row r="59" spans="1:15" ht="134.25" customHeight="1" thickTop="1" thickBot="1" x14ac:dyDescent="0.25">
      <c r="A59" s="125">
        <v>23</v>
      </c>
      <c r="B59" s="71" t="s">
        <v>62</v>
      </c>
      <c r="C59" s="72" t="s">
        <v>154</v>
      </c>
      <c r="D59" s="84">
        <v>41611</v>
      </c>
      <c r="E59" s="119">
        <v>41642</v>
      </c>
      <c r="F59" s="128" t="s">
        <v>63</v>
      </c>
      <c r="G59" s="80" t="s">
        <v>242</v>
      </c>
      <c r="H59" s="75" t="s">
        <v>108</v>
      </c>
      <c r="I59" s="174">
        <v>41975</v>
      </c>
      <c r="J59" s="164"/>
      <c r="K59" s="54"/>
      <c r="L59" s="54"/>
      <c r="M59" s="54"/>
      <c r="N59" s="54"/>
      <c r="O59"/>
    </row>
    <row r="60" spans="1:15" ht="225.75" customHeight="1" thickTop="1" thickBot="1" x14ac:dyDescent="0.25">
      <c r="A60" s="52">
        <v>24</v>
      </c>
      <c r="B60" s="64" t="s">
        <v>64</v>
      </c>
      <c r="C60" s="35" t="s">
        <v>155</v>
      </c>
      <c r="D60" s="83">
        <v>41613</v>
      </c>
      <c r="E60" s="34">
        <v>41622</v>
      </c>
      <c r="F60" s="62" t="s">
        <v>66</v>
      </c>
      <c r="G60" s="32" t="s">
        <v>65</v>
      </c>
      <c r="H60" s="66" t="s">
        <v>108</v>
      </c>
      <c r="I60" s="173">
        <v>41977</v>
      </c>
      <c r="J60" s="163"/>
      <c r="K60" s="36"/>
      <c r="L60" s="36"/>
      <c r="M60" s="36"/>
      <c r="N60" s="36"/>
      <c r="O60"/>
    </row>
    <row r="61" spans="1:15" ht="97.5" customHeight="1" thickTop="1" thickBot="1" x14ac:dyDescent="0.25">
      <c r="A61" s="55">
        <v>25</v>
      </c>
      <c r="B61" s="64" t="s">
        <v>67</v>
      </c>
      <c r="C61" s="35" t="s">
        <v>156</v>
      </c>
      <c r="D61" s="83">
        <v>41663</v>
      </c>
      <c r="E61" s="34">
        <v>41664</v>
      </c>
      <c r="F61" s="62" t="s">
        <v>69</v>
      </c>
      <c r="G61" s="32" t="s">
        <v>68</v>
      </c>
      <c r="H61" s="66" t="s">
        <v>108</v>
      </c>
      <c r="I61" s="173">
        <v>42027</v>
      </c>
      <c r="J61" s="163"/>
      <c r="K61" s="36"/>
      <c r="L61" s="36"/>
      <c r="M61" s="36"/>
      <c r="N61" s="36"/>
      <c r="O61"/>
    </row>
    <row r="62" spans="1:15" ht="145.5" customHeight="1" thickTop="1" thickBot="1" x14ac:dyDescent="0.25">
      <c r="A62" s="120">
        <v>26</v>
      </c>
      <c r="B62" s="71" t="s">
        <v>70</v>
      </c>
      <c r="C62" s="72" t="s">
        <v>149</v>
      </c>
      <c r="D62" s="84">
        <v>41673</v>
      </c>
      <c r="E62" s="119">
        <v>41683</v>
      </c>
      <c r="F62" s="128" t="s">
        <v>71</v>
      </c>
      <c r="G62" s="123" t="s">
        <v>157</v>
      </c>
      <c r="H62" s="75" t="s">
        <v>108</v>
      </c>
      <c r="I62" s="174" t="s">
        <v>72</v>
      </c>
      <c r="J62" s="164"/>
      <c r="K62" s="54"/>
      <c r="L62" s="54"/>
      <c r="M62" s="54"/>
      <c r="N62" s="54"/>
      <c r="O62"/>
    </row>
    <row r="63" spans="1:15" ht="70.5" customHeight="1" thickTop="1" thickBot="1" x14ac:dyDescent="0.25">
      <c r="A63" s="55">
        <v>27</v>
      </c>
      <c r="B63" s="64" t="s">
        <v>73</v>
      </c>
      <c r="C63" s="35" t="s">
        <v>158</v>
      </c>
      <c r="D63" s="83">
        <v>41641</v>
      </c>
      <c r="E63" s="34">
        <v>41690</v>
      </c>
      <c r="F63" s="62" t="s">
        <v>74</v>
      </c>
      <c r="G63" s="32" t="s">
        <v>159</v>
      </c>
      <c r="H63" s="66" t="s">
        <v>108</v>
      </c>
      <c r="I63" s="173">
        <v>42004</v>
      </c>
      <c r="J63" s="163"/>
      <c r="K63" s="36"/>
      <c r="L63" s="36"/>
      <c r="M63" s="36"/>
      <c r="N63" s="36"/>
      <c r="O63"/>
    </row>
    <row r="64" spans="1:15" ht="95.25" customHeight="1" thickTop="1" thickBot="1" x14ac:dyDescent="0.25">
      <c r="A64" s="52">
        <v>28</v>
      </c>
      <c r="B64" s="64" t="s">
        <v>75</v>
      </c>
      <c r="C64" s="35" t="s">
        <v>160</v>
      </c>
      <c r="D64" s="83">
        <v>41708</v>
      </c>
      <c r="E64" s="34">
        <v>41737</v>
      </c>
      <c r="F64" s="62" t="s">
        <v>76</v>
      </c>
      <c r="G64" s="32" t="s">
        <v>161</v>
      </c>
      <c r="H64" s="66" t="s">
        <v>108</v>
      </c>
      <c r="I64" s="173">
        <v>42072</v>
      </c>
      <c r="J64" s="163"/>
      <c r="K64" s="36"/>
      <c r="L64" s="36"/>
      <c r="M64" s="36"/>
      <c r="N64" s="36"/>
      <c r="O64"/>
    </row>
    <row r="65" spans="1:15" ht="93" customHeight="1" thickTop="1" thickBot="1" x14ac:dyDescent="0.25">
      <c r="A65" s="120">
        <v>30</v>
      </c>
      <c r="B65" s="71" t="s">
        <v>77</v>
      </c>
      <c r="C65" s="72" t="s">
        <v>162</v>
      </c>
      <c r="D65" s="84">
        <v>41731</v>
      </c>
      <c r="E65" s="119">
        <v>41741</v>
      </c>
      <c r="F65" s="128" t="s">
        <v>79</v>
      </c>
      <c r="G65" s="123" t="s">
        <v>78</v>
      </c>
      <c r="H65" s="75" t="s">
        <v>108</v>
      </c>
      <c r="I65" s="174" t="s">
        <v>80</v>
      </c>
      <c r="J65" s="164"/>
      <c r="K65" s="54"/>
      <c r="L65" s="54"/>
      <c r="M65" s="54"/>
      <c r="N65" s="54"/>
      <c r="O65"/>
    </row>
    <row r="66" spans="1:15" ht="90" customHeight="1" thickTop="1" thickBot="1" x14ac:dyDescent="0.25">
      <c r="A66" s="124">
        <v>31</v>
      </c>
      <c r="B66" s="104" t="s">
        <v>81</v>
      </c>
      <c r="C66" s="105" t="s">
        <v>162</v>
      </c>
      <c r="D66" s="110">
        <v>41731</v>
      </c>
      <c r="E66" s="118">
        <v>41754</v>
      </c>
      <c r="F66" s="127" t="s">
        <v>83</v>
      </c>
      <c r="G66" s="122" t="s">
        <v>82</v>
      </c>
      <c r="H66" s="111" t="s">
        <v>108</v>
      </c>
      <c r="I66" s="175" t="s">
        <v>80</v>
      </c>
      <c r="J66" s="165"/>
      <c r="K66" s="24"/>
      <c r="L66" s="24"/>
      <c r="M66" s="24"/>
      <c r="N66" s="24"/>
      <c r="O66"/>
    </row>
    <row r="67" spans="1:15" ht="95.25" customHeight="1" thickTop="1" thickBot="1" x14ac:dyDescent="0.25">
      <c r="A67" s="52">
        <v>32</v>
      </c>
      <c r="B67" s="112" t="s">
        <v>84</v>
      </c>
      <c r="C67" s="35" t="s">
        <v>162</v>
      </c>
      <c r="D67" s="83">
        <v>41731</v>
      </c>
      <c r="E67" s="34">
        <v>41741</v>
      </c>
      <c r="F67" s="62" t="s">
        <v>86</v>
      </c>
      <c r="G67" s="32" t="s">
        <v>85</v>
      </c>
      <c r="H67" s="66" t="s">
        <v>108</v>
      </c>
      <c r="I67" s="173" t="s">
        <v>80</v>
      </c>
      <c r="J67" s="163"/>
      <c r="K67" s="36"/>
      <c r="L67" s="36"/>
      <c r="M67" s="36"/>
      <c r="N67" s="36"/>
      <c r="O67"/>
    </row>
    <row r="68" spans="1:15" ht="92.25" customHeight="1" thickTop="1" thickBot="1" x14ac:dyDescent="0.25">
      <c r="A68" s="55">
        <v>33</v>
      </c>
      <c r="B68" s="64" t="s">
        <v>87</v>
      </c>
      <c r="C68" s="35" t="s">
        <v>162</v>
      </c>
      <c r="D68" s="83">
        <v>41731</v>
      </c>
      <c r="E68" s="34">
        <v>41741</v>
      </c>
      <c r="F68" s="62" t="s">
        <v>89</v>
      </c>
      <c r="G68" s="32" t="s">
        <v>88</v>
      </c>
      <c r="H68" s="66" t="s">
        <v>108</v>
      </c>
      <c r="I68" s="173" t="s">
        <v>80</v>
      </c>
      <c r="J68" s="163"/>
      <c r="K68" s="36"/>
      <c r="L68" s="36"/>
      <c r="M68" s="36"/>
      <c r="N68" s="36"/>
      <c r="O68"/>
    </row>
    <row r="69" spans="1:15" ht="211.5" customHeight="1" thickTop="1" thickBot="1" x14ac:dyDescent="0.25">
      <c r="A69" s="55">
        <v>35</v>
      </c>
      <c r="B69" s="32" t="s">
        <v>168</v>
      </c>
      <c r="C69" s="35" t="s">
        <v>169</v>
      </c>
      <c r="D69" s="83">
        <v>41695</v>
      </c>
      <c r="E69" s="34">
        <v>41727</v>
      </c>
      <c r="F69" s="62" t="s">
        <v>92</v>
      </c>
      <c r="G69" s="32" t="s">
        <v>170</v>
      </c>
      <c r="H69" s="66" t="s">
        <v>108</v>
      </c>
      <c r="I69" s="173">
        <v>42059</v>
      </c>
      <c r="J69" s="178" t="s">
        <v>171</v>
      </c>
      <c r="K69" s="77" t="s">
        <v>172</v>
      </c>
      <c r="L69" s="61">
        <v>41792</v>
      </c>
      <c r="M69" s="61">
        <v>41797</v>
      </c>
      <c r="N69" s="36"/>
      <c r="O69"/>
    </row>
    <row r="70" spans="1:15" ht="96.75" customHeight="1" thickTop="1" thickBot="1" x14ac:dyDescent="0.25">
      <c r="A70" s="55">
        <v>36</v>
      </c>
      <c r="B70" s="64" t="s">
        <v>93</v>
      </c>
      <c r="C70" s="35" t="s">
        <v>173</v>
      </c>
      <c r="D70" s="83">
        <v>41809</v>
      </c>
      <c r="E70" s="34">
        <v>41810</v>
      </c>
      <c r="F70" s="62" t="s">
        <v>94</v>
      </c>
      <c r="G70" s="32" t="s">
        <v>174</v>
      </c>
      <c r="H70" s="66" t="s">
        <v>108</v>
      </c>
      <c r="I70" s="173" t="s">
        <v>95</v>
      </c>
      <c r="J70" s="163"/>
      <c r="K70" s="77"/>
      <c r="L70" s="36"/>
      <c r="M70" s="36"/>
      <c r="N70" s="36"/>
      <c r="O70"/>
    </row>
    <row r="71" spans="1:15" ht="95.25" customHeight="1" thickTop="1" thickBot="1" x14ac:dyDescent="0.25">
      <c r="A71" s="55">
        <v>37</v>
      </c>
      <c r="B71" s="64" t="s">
        <v>96</v>
      </c>
      <c r="C71" s="35" t="s">
        <v>175</v>
      </c>
      <c r="D71" s="83">
        <v>41793</v>
      </c>
      <c r="E71" s="34">
        <v>41794</v>
      </c>
      <c r="F71" s="62" t="s">
        <v>97</v>
      </c>
      <c r="G71" s="32" t="s">
        <v>176</v>
      </c>
      <c r="H71" s="66" t="s">
        <v>108</v>
      </c>
      <c r="I71" s="173" t="s">
        <v>98</v>
      </c>
      <c r="J71" s="163"/>
      <c r="K71" s="77"/>
      <c r="L71" s="36"/>
      <c r="M71" s="36"/>
      <c r="N71" s="36"/>
      <c r="O71"/>
    </row>
    <row r="72" spans="1:15" ht="159.75" customHeight="1" thickTop="1" thickBot="1" x14ac:dyDescent="0.25">
      <c r="A72" s="55">
        <v>38</v>
      </c>
      <c r="B72" s="64" t="s">
        <v>177</v>
      </c>
      <c r="C72" s="35" t="s">
        <v>182</v>
      </c>
      <c r="D72" s="83">
        <v>41821</v>
      </c>
      <c r="E72" s="34">
        <v>41822</v>
      </c>
      <c r="F72" s="62" t="s">
        <v>183</v>
      </c>
      <c r="G72" s="32" t="s">
        <v>184</v>
      </c>
      <c r="H72" s="66" t="s">
        <v>185</v>
      </c>
      <c r="I72" s="173">
        <v>42551</v>
      </c>
      <c r="J72" s="163"/>
      <c r="K72" s="77"/>
      <c r="L72" s="36"/>
      <c r="M72" s="36"/>
      <c r="N72" s="36"/>
      <c r="O72"/>
    </row>
    <row r="73" spans="1:15" ht="116.25" customHeight="1" thickTop="1" thickBot="1" x14ac:dyDescent="0.25">
      <c r="A73" s="55">
        <v>39</v>
      </c>
      <c r="B73" s="64" t="s">
        <v>178</v>
      </c>
      <c r="C73" s="35" t="s">
        <v>186</v>
      </c>
      <c r="D73" s="83">
        <v>41829</v>
      </c>
      <c r="E73" s="34">
        <v>41842</v>
      </c>
      <c r="F73" s="62" t="s">
        <v>187</v>
      </c>
      <c r="G73" s="32" t="s">
        <v>188</v>
      </c>
      <c r="H73" s="66" t="s">
        <v>108</v>
      </c>
      <c r="I73" s="173">
        <v>42193</v>
      </c>
      <c r="J73" s="163"/>
      <c r="K73" s="77"/>
      <c r="L73" s="36"/>
      <c r="M73" s="36"/>
      <c r="N73" s="36"/>
      <c r="O73"/>
    </row>
    <row r="74" spans="1:15" ht="110.25" customHeight="1" thickTop="1" thickBot="1" x14ac:dyDescent="0.25">
      <c r="A74" s="55">
        <v>40</v>
      </c>
      <c r="B74" s="64" t="s">
        <v>179</v>
      </c>
      <c r="C74" s="35" t="s">
        <v>186</v>
      </c>
      <c r="D74" s="83">
        <v>41829</v>
      </c>
      <c r="E74" s="34">
        <v>41842</v>
      </c>
      <c r="F74" s="62" t="s">
        <v>89</v>
      </c>
      <c r="G74" s="32" t="s">
        <v>188</v>
      </c>
      <c r="H74" s="66" t="s">
        <v>108</v>
      </c>
      <c r="I74" s="173">
        <v>42193</v>
      </c>
      <c r="J74" s="163"/>
      <c r="K74" s="77"/>
      <c r="L74" s="36"/>
      <c r="M74" s="36"/>
      <c r="N74" s="36"/>
      <c r="O74"/>
    </row>
    <row r="75" spans="1:15" ht="123" customHeight="1" thickTop="1" thickBot="1" x14ac:dyDescent="0.25">
      <c r="A75" s="55">
        <v>41</v>
      </c>
      <c r="B75" s="64" t="s">
        <v>180</v>
      </c>
      <c r="C75" s="35" t="s">
        <v>186</v>
      </c>
      <c r="D75" s="85" t="s">
        <v>189</v>
      </c>
      <c r="E75" s="78" t="s">
        <v>189</v>
      </c>
      <c r="F75" s="62" t="s">
        <v>190</v>
      </c>
      <c r="G75" s="32" t="s">
        <v>191</v>
      </c>
      <c r="H75" s="66" t="s">
        <v>108</v>
      </c>
      <c r="I75" s="173"/>
      <c r="J75" s="163"/>
      <c r="K75" s="77"/>
      <c r="L75" s="36"/>
      <c r="M75" s="36"/>
      <c r="N75" s="36"/>
      <c r="O75"/>
    </row>
    <row r="76" spans="1:15" ht="123" customHeight="1" thickTop="1" thickBot="1" x14ac:dyDescent="0.25">
      <c r="A76" s="55">
        <v>42</v>
      </c>
      <c r="B76" s="64" t="s">
        <v>181</v>
      </c>
      <c r="C76" s="35" t="s">
        <v>186</v>
      </c>
      <c r="D76" s="83">
        <v>41829</v>
      </c>
      <c r="E76" s="34">
        <v>41842</v>
      </c>
      <c r="F76" s="62" t="s">
        <v>192</v>
      </c>
      <c r="G76" s="32" t="s">
        <v>193</v>
      </c>
      <c r="H76" s="66" t="s">
        <v>108</v>
      </c>
      <c r="I76" s="173">
        <v>42193</v>
      </c>
      <c r="J76" s="163"/>
      <c r="K76" s="77"/>
      <c r="L76" s="36"/>
      <c r="M76" s="36"/>
      <c r="N76" s="36"/>
      <c r="O76"/>
    </row>
    <row r="77" spans="1:15" ht="138" customHeight="1" thickTop="1" thickBot="1" x14ac:dyDescent="0.25">
      <c r="A77" s="55">
        <v>43</v>
      </c>
      <c r="B77" s="64" t="s">
        <v>194</v>
      </c>
      <c r="C77" s="35" t="s">
        <v>198</v>
      </c>
      <c r="D77" s="83">
        <v>41835</v>
      </c>
      <c r="E77" s="34">
        <v>41836</v>
      </c>
      <c r="F77" s="62" t="s">
        <v>199</v>
      </c>
      <c r="G77" s="32" t="s">
        <v>200</v>
      </c>
      <c r="H77" s="66" t="s">
        <v>201</v>
      </c>
      <c r="I77" s="173">
        <v>42018</v>
      </c>
      <c r="J77" s="163"/>
      <c r="K77" s="77"/>
      <c r="L77" s="36"/>
      <c r="M77" s="36"/>
      <c r="N77" s="36"/>
      <c r="O77"/>
    </row>
    <row r="78" spans="1:15" ht="95.25" customHeight="1" thickTop="1" thickBot="1" x14ac:dyDescent="0.25">
      <c r="A78" s="55">
        <v>44</v>
      </c>
      <c r="B78" s="64" t="s">
        <v>195</v>
      </c>
      <c r="C78" s="35" t="s">
        <v>202</v>
      </c>
      <c r="D78" s="83">
        <v>41852</v>
      </c>
      <c r="E78" s="34">
        <v>41853</v>
      </c>
      <c r="F78" s="62" t="s">
        <v>203</v>
      </c>
      <c r="G78" s="32" t="s">
        <v>204</v>
      </c>
      <c r="H78" s="66" t="s">
        <v>108</v>
      </c>
      <c r="I78" s="173">
        <v>42216</v>
      </c>
      <c r="J78" s="163"/>
      <c r="K78" s="36"/>
      <c r="L78" s="36"/>
      <c r="M78" s="36"/>
      <c r="N78" s="36"/>
      <c r="O78"/>
    </row>
    <row r="79" spans="1:15" ht="109.5" customHeight="1" thickTop="1" thickBot="1" x14ac:dyDescent="0.25">
      <c r="A79" s="55">
        <v>45</v>
      </c>
      <c r="B79" s="64" t="s">
        <v>196</v>
      </c>
      <c r="C79" s="35" t="s">
        <v>205</v>
      </c>
      <c r="D79" s="86"/>
      <c r="E79" s="64"/>
      <c r="F79" s="62" t="s">
        <v>206</v>
      </c>
      <c r="G79" s="32" t="s">
        <v>207</v>
      </c>
      <c r="H79" s="66" t="s">
        <v>108</v>
      </c>
      <c r="I79" s="173"/>
      <c r="J79" s="163"/>
      <c r="K79" s="36"/>
      <c r="L79" s="36"/>
      <c r="M79" s="36"/>
      <c r="N79" s="36"/>
      <c r="O79"/>
    </row>
    <row r="80" spans="1:15" ht="112.5" customHeight="1" thickTop="1" thickBot="1" x14ac:dyDescent="0.25">
      <c r="A80" s="129">
        <v>46</v>
      </c>
      <c r="B80" s="93" t="s">
        <v>197</v>
      </c>
      <c r="C80" s="94" t="s">
        <v>205</v>
      </c>
      <c r="D80" s="95"/>
      <c r="E80" s="93"/>
      <c r="F80" s="126" t="s">
        <v>209</v>
      </c>
      <c r="G80" s="121" t="s">
        <v>208</v>
      </c>
      <c r="H80" s="101" t="s">
        <v>108</v>
      </c>
      <c r="I80" s="176"/>
      <c r="J80" s="166"/>
      <c r="K80" s="97"/>
      <c r="L80" s="97"/>
      <c r="M80" s="97"/>
      <c r="N80" s="97"/>
      <c r="O80"/>
    </row>
    <row r="81" spans="1:15" ht="95.25" customHeight="1" thickTop="1" thickBot="1" x14ac:dyDescent="0.25">
      <c r="A81" s="102">
        <v>47</v>
      </c>
      <c r="B81" s="93" t="s">
        <v>283</v>
      </c>
      <c r="C81" s="94" t="s">
        <v>285</v>
      </c>
      <c r="D81" s="34">
        <v>41925</v>
      </c>
      <c r="E81" s="34">
        <v>41926</v>
      </c>
      <c r="F81" s="62" t="s">
        <v>286</v>
      </c>
      <c r="G81" s="258" t="s">
        <v>284</v>
      </c>
      <c r="H81" s="79" t="s">
        <v>108</v>
      </c>
      <c r="I81" s="173">
        <v>42289</v>
      </c>
      <c r="J81" s="163"/>
      <c r="K81" s="36"/>
      <c r="L81" s="36"/>
      <c r="M81" s="36"/>
      <c r="N81" s="36"/>
      <c r="O81"/>
    </row>
    <row r="82" spans="1:15" s="100" customFormat="1" ht="95.25" customHeight="1" thickTop="1" thickBot="1" x14ac:dyDescent="0.25">
      <c r="A82" s="103">
        <v>48</v>
      </c>
      <c r="B82" s="262" t="s">
        <v>287</v>
      </c>
      <c r="C82" s="13" t="s">
        <v>288</v>
      </c>
      <c r="D82" s="259">
        <v>41935</v>
      </c>
      <c r="E82" s="261">
        <v>41936</v>
      </c>
      <c r="F82" s="255" t="s">
        <v>289</v>
      </c>
      <c r="G82" s="9" t="s">
        <v>290</v>
      </c>
      <c r="H82" s="130"/>
      <c r="I82" s="175"/>
      <c r="J82" s="165"/>
      <c r="K82" s="24"/>
      <c r="L82" s="24"/>
      <c r="M82" s="24"/>
      <c r="N82" s="24"/>
    </row>
    <row r="83" spans="1:15" s="100" customFormat="1" ht="95.25" customHeight="1" thickTop="1" thickBot="1" x14ac:dyDescent="0.25">
      <c r="A83" s="102">
        <v>49</v>
      </c>
      <c r="B83" s="104" t="s">
        <v>292</v>
      </c>
      <c r="C83" s="105" t="s">
        <v>288</v>
      </c>
      <c r="D83" s="34">
        <v>41935</v>
      </c>
      <c r="E83" s="34">
        <v>41936</v>
      </c>
      <c r="F83" s="62" t="s">
        <v>291</v>
      </c>
      <c r="G83" s="9" t="s">
        <v>290</v>
      </c>
      <c r="H83" s="79"/>
      <c r="I83" s="173"/>
      <c r="J83" s="163"/>
      <c r="K83" s="36"/>
      <c r="L83" s="36"/>
      <c r="M83" s="36"/>
      <c r="N83" s="36"/>
    </row>
    <row r="84" spans="1:15" s="100" customFormat="1" ht="95.25" customHeight="1" thickTop="1" thickBot="1" x14ac:dyDescent="0.25">
      <c r="A84" s="186">
        <v>50</v>
      </c>
      <c r="B84" s="90" t="s">
        <v>293</v>
      </c>
      <c r="C84" s="26" t="s">
        <v>295</v>
      </c>
      <c r="D84" s="256">
        <v>41934</v>
      </c>
      <c r="E84" s="256">
        <v>41935</v>
      </c>
      <c r="F84" s="219" t="s">
        <v>297</v>
      </c>
      <c r="G84" s="260" t="s">
        <v>296</v>
      </c>
      <c r="H84" s="92" t="s">
        <v>300</v>
      </c>
      <c r="I84" s="177">
        <v>42298</v>
      </c>
      <c r="J84" s="167"/>
      <c r="K84" s="27"/>
      <c r="L84" s="27"/>
      <c r="M84" s="27"/>
      <c r="N84" s="27"/>
    </row>
    <row r="85" spans="1:15" s="100" customFormat="1" ht="95.25" customHeight="1" thickTop="1" thickBot="1" x14ac:dyDescent="0.25">
      <c r="A85" s="186">
        <v>51</v>
      </c>
      <c r="B85" s="90" t="s">
        <v>294</v>
      </c>
      <c r="C85" s="26" t="s">
        <v>298</v>
      </c>
      <c r="D85" s="256">
        <v>41935</v>
      </c>
      <c r="E85" s="256">
        <v>41936</v>
      </c>
      <c r="F85" s="257" t="s">
        <v>291</v>
      </c>
      <c r="G85" s="25" t="s">
        <v>299</v>
      </c>
      <c r="H85" s="92"/>
      <c r="I85" s="177"/>
      <c r="J85" s="167"/>
      <c r="K85" s="27"/>
      <c r="L85" s="27"/>
      <c r="M85" s="27"/>
      <c r="N85" s="27"/>
    </row>
    <row r="86" spans="1:15" s="100" customFormat="1" ht="95.25" customHeight="1" thickTop="1" thickBot="1" x14ac:dyDescent="0.25">
      <c r="A86" s="186">
        <v>52</v>
      </c>
      <c r="B86" s="90"/>
      <c r="C86" s="26"/>
      <c r="D86" s="26"/>
      <c r="E86" s="90"/>
      <c r="F86" s="9"/>
      <c r="G86" s="25"/>
      <c r="H86" s="92"/>
      <c r="I86" s="177"/>
      <c r="J86" s="167"/>
      <c r="K86" s="27"/>
      <c r="L86" s="27"/>
      <c r="M86" s="27"/>
      <c r="N86" s="27"/>
    </row>
    <row r="87" spans="1:15" s="100" customFormat="1" ht="95.25" customHeight="1" thickTop="1" x14ac:dyDescent="0.2">
      <c r="A87" s="186">
        <v>53</v>
      </c>
      <c r="B87" s="90"/>
      <c r="C87" s="26"/>
      <c r="D87" s="26"/>
      <c r="E87" s="90"/>
      <c r="F87" s="260"/>
      <c r="G87" s="25"/>
      <c r="H87" s="92"/>
      <c r="I87" s="177"/>
      <c r="J87" s="167"/>
      <c r="K87" s="27"/>
      <c r="L87" s="27"/>
      <c r="M87" s="27"/>
      <c r="N87" s="27"/>
    </row>
    <row r="88" spans="1:15" ht="13.5" thickBot="1" x14ac:dyDescent="0.25">
      <c r="A88" s="351"/>
      <c r="B88" s="352"/>
      <c r="C88" s="202"/>
      <c r="D88" s="203"/>
      <c r="E88" s="203"/>
      <c r="F88" s="203"/>
      <c r="G88" s="204"/>
      <c r="H88" s="205"/>
      <c r="I88" s="206"/>
      <c r="J88" s="207"/>
      <c r="K88" s="207"/>
      <c r="L88" s="207"/>
      <c r="M88" s="207"/>
      <c r="N88" s="207"/>
      <c r="O88"/>
    </row>
    <row r="89" spans="1:15" ht="13.5" thickTop="1" x14ac:dyDescent="0.2">
      <c r="C89" s="87"/>
    </row>
    <row r="90" spans="1:15" x14ac:dyDescent="0.2">
      <c r="C90" s="87"/>
    </row>
    <row r="91" spans="1:15" x14ac:dyDescent="0.2">
      <c r="C91" s="87"/>
    </row>
    <row r="92" spans="1:15" x14ac:dyDescent="0.2">
      <c r="C92" s="87"/>
    </row>
    <row r="93" spans="1:15" x14ac:dyDescent="0.2">
      <c r="C93" s="87"/>
    </row>
    <row r="94" spans="1:15" x14ac:dyDescent="0.2">
      <c r="C94" s="87"/>
    </row>
    <row r="95" spans="1:15" x14ac:dyDescent="0.2">
      <c r="C95" s="87"/>
    </row>
    <row r="96" spans="1:15" x14ac:dyDescent="0.2">
      <c r="C96" s="87"/>
    </row>
    <row r="97" spans="3:3" x14ac:dyDescent="0.2">
      <c r="C97" s="87"/>
    </row>
    <row r="98" spans="3:3" x14ac:dyDescent="0.2">
      <c r="C98" s="87"/>
    </row>
    <row r="99" spans="3:3" x14ac:dyDescent="0.2">
      <c r="C99" s="87"/>
    </row>
    <row r="100" spans="3:3" x14ac:dyDescent="0.2">
      <c r="C100" s="87"/>
    </row>
    <row r="101" spans="3:3" x14ac:dyDescent="0.2">
      <c r="C101" s="87"/>
    </row>
    <row r="102" spans="3:3" x14ac:dyDescent="0.2">
      <c r="C102" s="87"/>
    </row>
    <row r="103" spans="3:3" x14ac:dyDescent="0.2">
      <c r="C103" s="87"/>
    </row>
    <row r="104" spans="3:3" x14ac:dyDescent="0.2">
      <c r="C104" s="87"/>
    </row>
    <row r="105" spans="3:3" x14ac:dyDescent="0.2">
      <c r="C105" s="87"/>
    </row>
    <row r="106" spans="3:3" x14ac:dyDescent="0.2">
      <c r="C106" s="87"/>
    </row>
    <row r="107" spans="3:3" x14ac:dyDescent="0.2">
      <c r="C107" s="87"/>
    </row>
    <row r="108" spans="3:3" x14ac:dyDescent="0.2">
      <c r="C108" s="87"/>
    </row>
    <row r="109" spans="3:3" x14ac:dyDescent="0.2">
      <c r="C109" s="87"/>
    </row>
    <row r="110" spans="3:3" x14ac:dyDescent="0.2">
      <c r="C110" s="87"/>
    </row>
    <row r="111" spans="3:3" x14ac:dyDescent="0.2">
      <c r="C111" s="87"/>
    </row>
    <row r="112" spans="3:3" x14ac:dyDescent="0.2">
      <c r="C112" s="87"/>
    </row>
    <row r="113" spans="3:3" x14ac:dyDescent="0.2">
      <c r="C113" s="87"/>
    </row>
    <row r="114" spans="3:3" x14ac:dyDescent="0.2">
      <c r="C114" s="87"/>
    </row>
    <row r="115" spans="3:3" x14ac:dyDescent="0.2">
      <c r="C115" s="87"/>
    </row>
    <row r="116" spans="3:3" x14ac:dyDescent="0.2">
      <c r="C116" s="87"/>
    </row>
    <row r="117" spans="3:3" x14ac:dyDescent="0.2">
      <c r="C117" s="87"/>
    </row>
    <row r="118" spans="3:3" x14ac:dyDescent="0.2">
      <c r="C118" s="87"/>
    </row>
    <row r="119" spans="3:3" x14ac:dyDescent="0.2">
      <c r="C119" s="87"/>
    </row>
    <row r="120" spans="3:3" x14ac:dyDescent="0.2">
      <c r="C120" s="87"/>
    </row>
    <row r="121" spans="3:3" x14ac:dyDescent="0.2">
      <c r="C121" s="87"/>
    </row>
    <row r="122" spans="3:3" x14ac:dyDescent="0.2">
      <c r="C122" s="87"/>
    </row>
    <row r="123" spans="3:3" x14ac:dyDescent="0.2">
      <c r="C123" s="87"/>
    </row>
    <row r="124" spans="3:3" x14ac:dyDescent="0.2">
      <c r="C124" s="87"/>
    </row>
    <row r="125" spans="3:3" x14ac:dyDescent="0.2">
      <c r="C125" s="87"/>
    </row>
  </sheetData>
  <autoFilter ref="A7:O85"/>
  <mergeCells count="96">
    <mergeCell ref="A88:B88"/>
    <mergeCell ref="I38:I44"/>
    <mergeCell ref="F35:F37"/>
    <mergeCell ref="G35:G37"/>
    <mergeCell ref="H35:H37"/>
    <mergeCell ref="A38:A44"/>
    <mergeCell ref="I47:I49"/>
    <mergeCell ref="H45:H46"/>
    <mergeCell ref="A45:A46"/>
    <mergeCell ref="B45:B46"/>
    <mergeCell ref="C45:C46"/>
    <mergeCell ref="D45:D46"/>
    <mergeCell ref="E45:E46"/>
    <mergeCell ref="G47:G49"/>
    <mergeCell ref="H47:H49"/>
    <mergeCell ref="E47:E49"/>
    <mergeCell ref="F47:F49"/>
    <mergeCell ref="I45:I46"/>
    <mergeCell ref="A47:A49"/>
    <mergeCell ref="C38:C44"/>
    <mergeCell ref="D38:D44"/>
    <mergeCell ref="E38:E44"/>
    <mergeCell ref="F38:F44"/>
    <mergeCell ref="G38:G44"/>
    <mergeCell ref="G45:G46"/>
    <mergeCell ref="E1:N2"/>
    <mergeCell ref="H26:H28"/>
    <mergeCell ref="I26:I28"/>
    <mergeCell ref="I29:I31"/>
    <mergeCell ref="F29:F31"/>
    <mergeCell ref="G29:G31"/>
    <mergeCell ref="H29:H31"/>
    <mergeCell ref="G8:G15"/>
    <mergeCell ref="E8:E15"/>
    <mergeCell ref="F8:F15"/>
    <mergeCell ref="H8:H15"/>
    <mergeCell ref="I8:I15"/>
    <mergeCell ref="J5:K5"/>
    <mergeCell ref="L5:N5"/>
    <mergeCell ref="A23:A25"/>
    <mergeCell ref="B23:B25"/>
    <mergeCell ref="A26:A28"/>
    <mergeCell ref="C23:C25"/>
    <mergeCell ref="D23:D25"/>
    <mergeCell ref="E23:E25"/>
    <mergeCell ref="F23:F25"/>
    <mergeCell ref="G23:G25"/>
    <mergeCell ref="E3:N3"/>
    <mergeCell ref="B8:B15"/>
    <mergeCell ref="A8:A15"/>
    <mergeCell ref="C8:C15"/>
    <mergeCell ref="D8:D15"/>
    <mergeCell ref="C1:C5"/>
    <mergeCell ref="B26:B28"/>
    <mergeCell ref="C26:C28"/>
    <mergeCell ref="D26:D28"/>
    <mergeCell ref="E26:E28"/>
    <mergeCell ref="F26:F28"/>
    <mergeCell ref="G26:G28"/>
    <mergeCell ref="H16:H22"/>
    <mergeCell ref="I16:I22"/>
    <mergeCell ref="A16:A22"/>
    <mergeCell ref="B16:B22"/>
    <mergeCell ref="C16:C22"/>
    <mergeCell ref="D16:D22"/>
    <mergeCell ref="E16:E22"/>
    <mergeCell ref="F16:F22"/>
    <mergeCell ref="G16:G22"/>
    <mergeCell ref="H23:H25"/>
    <mergeCell ref="I23:I25"/>
    <mergeCell ref="A35:A37"/>
    <mergeCell ref="B35:B37"/>
    <mergeCell ref="C35:C37"/>
    <mergeCell ref="D35:D37"/>
    <mergeCell ref="E35:E37"/>
    <mergeCell ref="B47:B49"/>
    <mergeCell ref="C47:C49"/>
    <mergeCell ref="D47:D49"/>
    <mergeCell ref="A29:A31"/>
    <mergeCell ref="B29:B31"/>
    <mergeCell ref="I35:I37"/>
    <mergeCell ref="A32:A34"/>
    <mergeCell ref="B32:B34"/>
    <mergeCell ref="C32:C34"/>
    <mergeCell ref="D32:D34"/>
    <mergeCell ref="E32:E34"/>
    <mergeCell ref="F32:F34"/>
    <mergeCell ref="G32:G34"/>
    <mergeCell ref="H32:H34"/>
    <mergeCell ref="I32:I34"/>
    <mergeCell ref="C29:C31"/>
    <mergeCell ref="D29:D31"/>
    <mergeCell ref="E29:E31"/>
    <mergeCell ref="H38:H44"/>
    <mergeCell ref="F45:F46"/>
    <mergeCell ref="B38:B44"/>
  </mergeCells>
  <phoneticPr fontId="3" type="noConversion"/>
  <conditionalFormatting sqref="O89:O65571">
    <cfRule type="cellIs" dxfId="125" priority="6" stopIfTrue="1" operator="equal">
      <formula>"ATENÇÃO"</formula>
    </cfRule>
    <cfRule type="cellIs" dxfId="124" priority="7" stopIfTrue="1" operator="equal">
      <formula>"ENCERRADO"</formula>
    </cfRule>
    <cfRule type="cellIs" dxfId="123" priority="8" stopIfTrue="1" operator="equal">
      <formula>"VIGENTE"</formula>
    </cfRule>
  </conditionalFormatting>
  <printOptions horizontalCentered="1" verticalCentered="1"/>
  <pageMargins left="0.39370078740157483" right="0.39370078740157483" top="0.39370078740157483" bottom="0.39370078740157483" header="0.39370078740157483" footer="0.39370078740157483"/>
  <pageSetup paperSize="8"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H32" workbookViewId="0">
      <selection activeCell="Q32" sqref="Q32"/>
    </sheetView>
  </sheetViews>
  <sheetFormatPr defaultRowHeight="12.75" x14ac:dyDescent="0.2"/>
  <cols>
    <col min="1" max="1" width="5.85546875" customWidth="1"/>
    <col min="2" max="2" width="11.42578125" customWidth="1"/>
    <col min="3" max="3" width="11.85546875" customWidth="1"/>
    <col min="4" max="5" width="10.7109375" customWidth="1"/>
    <col min="6" max="6" width="17.85546875" customWidth="1"/>
    <col min="7" max="7" width="28.7109375" customWidth="1"/>
    <col min="8" max="8" width="15.140625" customWidth="1"/>
    <col min="9" max="9" width="11.5703125" customWidth="1"/>
    <col min="10" max="10" width="9.140625" customWidth="1"/>
    <col min="11" max="11" width="11.140625" customWidth="1"/>
    <col min="12" max="12" width="13.140625" customWidth="1"/>
    <col min="13" max="13" width="15.140625" customWidth="1"/>
    <col min="14" max="14" width="10.85546875" customWidth="1"/>
    <col min="15" max="15" width="11" customWidth="1"/>
    <col min="16" max="16" width="13.7109375" customWidth="1"/>
    <col min="17" max="17" width="8.42578125" customWidth="1"/>
    <col min="18" max="18" width="9.42578125" customWidth="1"/>
    <col min="19" max="19" width="11.85546875" bestFit="1" customWidth="1"/>
  </cols>
  <sheetData>
    <row r="1" spans="1:19" x14ac:dyDescent="0.2">
      <c r="A1" s="187"/>
      <c r="B1" s="187"/>
      <c r="C1" s="337"/>
      <c r="D1" s="188"/>
      <c r="E1" s="340" t="s">
        <v>249</v>
      </c>
      <c r="F1" s="340"/>
      <c r="G1" s="340"/>
      <c r="H1" s="340"/>
      <c r="I1" s="340"/>
      <c r="J1" s="340"/>
      <c r="K1" s="340"/>
      <c r="L1" s="340"/>
      <c r="M1" s="340"/>
      <c r="N1" s="340"/>
      <c r="O1" s="340"/>
      <c r="P1" s="340"/>
      <c r="Q1" s="340"/>
      <c r="R1" s="340"/>
      <c r="S1" s="340"/>
    </row>
    <row r="2" spans="1:19" x14ac:dyDescent="0.2">
      <c r="A2" s="187"/>
      <c r="B2" s="187"/>
      <c r="C2" s="337"/>
      <c r="D2" s="189"/>
      <c r="E2" s="341"/>
      <c r="F2" s="341"/>
      <c r="G2" s="341"/>
      <c r="H2" s="341"/>
      <c r="I2" s="341"/>
      <c r="J2" s="341"/>
      <c r="K2" s="341"/>
      <c r="L2" s="341"/>
      <c r="M2" s="341"/>
      <c r="N2" s="341"/>
      <c r="O2" s="341"/>
      <c r="P2" s="341"/>
      <c r="Q2" s="341"/>
      <c r="R2" s="341"/>
      <c r="S2" s="341"/>
    </row>
    <row r="3" spans="1:19" ht="26.25" x14ac:dyDescent="0.4">
      <c r="A3" s="187"/>
      <c r="B3" s="187"/>
      <c r="C3" s="337"/>
      <c r="D3" s="189"/>
      <c r="E3" s="331" t="s">
        <v>250</v>
      </c>
      <c r="F3" s="331"/>
      <c r="G3" s="331"/>
      <c r="H3" s="331"/>
      <c r="I3" s="331"/>
      <c r="J3" s="331"/>
      <c r="K3" s="331"/>
      <c r="L3" s="331"/>
      <c r="M3" s="331"/>
      <c r="N3" s="331"/>
      <c r="O3" s="331"/>
      <c r="P3" s="331"/>
      <c r="Q3" s="331"/>
      <c r="R3" s="331"/>
      <c r="S3" s="331"/>
    </row>
    <row r="4" spans="1:19" x14ac:dyDescent="0.2">
      <c r="A4" s="187"/>
      <c r="B4" s="187"/>
      <c r="C4" s="337"/>
      <c r="D4" s="189"/>
      <c r="E4" s="190"/>
      <c r="F4" s="190"/>
      <c r="G4" s="187"/>
      <c r="H4" s="187"/>
      <c r="I4" s="187"/>
      <c r="J4" s="190"/>
      <c r="K4" s="190"/>
      <c r="L4" s="190"/>
      <c r="M4" s="190"/>
      <c r="N4" s="191"/>
      <c r="O4" s="187"/>
      <c r="P4" s="190"/>
      <c r="Q4" s="187"/>
      <c r="R4" s="190"/>
      <c r="S4" s="190"/>
    </row>
    <row r="5" spans="1:19" ht="15" x14ac:dyDescent="0.25">
      <c r="A5" s="187"/>
      <c r="B5" s="187"/>
      <c r="C5" s="337"/>
      <c r="D5" s="189"/>
      <c r="E5" s="179"/>
      <c r="F5" s="200"/>
      <c r="G5" s="200"/>
      <c r="H5" s="200"/>
      <c r="I5" s="200"/>
      <c r="J5" s="208"/>
      <c r="K5" s="208"/>
      <c r="L5" s="179"/>
      <c r="M5" s="179"/>
      <c r="N5" s="332" t="s">
        <v>12</v>
      </c>
      <c r="O5" s="332"/>
      <c r="P5" s="343">
        <f ca="1">TODAY()</f>
        <v>41940</v>
      </c>
      <c r="Q5" s="343"/>
      <c r="R5" s="343"/>
      <c r="S5" s="343"/>
    </row>
    <row r="6" spans="1:19" ht="13.5" thickBot="1" x14ac:dyDescent="0.25">
      <c r="A6" s="4"/>
      <c r="B6" s="4"/>
      <c r="G6" s="4"/>
      <c r="H6" s="4"/>
      <c r="I6" s="4"/>
      <c r="O6" s="6"/>
      <c r="Q6" s="4"/>
    </row>
    <row r="7" spans="1:19" ht="45.75" thickBot="1" x14ac:dyDescent="0.25">
      <c r="A7" s="209" t="s">
        <v>244</v>
      </c>
      <c r="B7" s="210" t="s">
        <v>1</v>
      </c>
      <c r="C7" s="211" t="s">
        <v>245</v>
      </c>
      <c r="D7" s="210" t="s">
        <v>4</v>
      </c>
      <c r="E7" s="210" t="s">
        <v>246</v>
      </c>
      <c r="F7" s="210" t="s">
        <v>2</v>
      </c>
      <c r="G7" s="210" t="s">
        <v>3</v>
      </c>
      <c r="H7" s="210" t="s">
        <v>13</v>
      </c>
      <c r="I7" s="211" t="s">
        <v>247</v>
      </c>
      <c r="J7" s="217" t="s">
        <v>248</v>
      </c>
      <c r="K7" s="213" t="s">
        <v>6</v>
      </c>
      <c r="L7" s="214" t="s">
        <v>100</v>
      </c>
      <c r="M7" s="211" t="s">
        <v>102</v>
      </c>
      <c r="N7" s="211" t="s">
        <v>251</v>
      </c>
      <c r="O7" s="211" t="s">
        <v>246</v>
      </c>
      <c r="P7" s="211" t="s">
        <v>252</v>
      </c>
      <c r="Q7" s="215" t="s">
        <v>10</v>
      </c>
      <c r="R7" s="212" t="s">
        <v>253</v>
      </c>
      <c r="S7" s="216" t="s">
        <v>7</v>
      </c>
    </row>
    <row r="8" spans="1:19" ht="26.25" thickTop="1" x14ac:dyDescent="0.2">
      <c r="A8" s="326">
        <v>4</v>
      </c>
      <c r="B8" s="273" t="s">
        <v>15</v>
      </c>
      <c r="C8" s="276" t="s">
        <v>107</v>
      </c>
      <c r="D8" s="295">
        <v>40878</v>
      </c>
      <c r="E8" s="279">
        <v>40878</v>
      </c>
      <c r="F8" s="338" t="s">
        <v>16</v>
      </c>
      <c r="G8" s="285" t="s">
        <v>106</v>
      </c>
      <c r="H8" s="297"/>
      <c r="I8" s="342">
        <v>880000</v>
      </c>
      <c r="J8" s="293" t="s">
        <v>108</v>
      </c>
      <c r="K8" s="321">
        <v>42004</v>
      </c>
      <c r="L8" s="160">
        <v>1</v>
      </c>
      <c r="M8" s="17" t="s">
        <v>109</v>
      </c>
      <c r="N8" s="22">
        <v>40910</v>
      </c>
      <c r="O8" s="22">
        <v>40943</v>
      </c>
      <c r="P8" s="17" t="s">
        <v>99</v>
      </c>
      <c r="Q8" s="304" t="s">
        <v>230</v>
      </c>
      <c r="R8" s="11"/>
      <c r="S8" s="8"/>
    </row>
    <row r="9" spans="1:19" ht="25.5" x14ac:dyDescent="0.2">
      <c r="A9" s="326"/>
      <c r="B9" s="273"/>
      <c r="C9" s="276"/>
      <c r="D9" s="296"/>
      <c r="E9" s="297"/>
      <c r="F9" s="338"/>
      <c r="G9" s="285"/>
      <c r="H9" s="297"/>
      <c r="I9" s="290"/>
      <c r="J9" s="293"/>
      <c r="K9" s="321"/>
      <c r="L9" s="158">
        <v>2</v>
      </c>
      <c r="M9" s="15" t="s">
        <v>110</v>
      </c>
      <c r="N9" s="18">
        <v>41276</v>
      </c>
      <c r="O9" s="18">
        <v>41328</v>
      </c>
      <c r="P9" s="15" t="s">
        <v>99</v>
      </c>
      <c r="Q9" s="305"/>
      <c r="R9" s="11"/>
      <c r="S9" s="8"/>
    </row>
    <row r="10" spans="1:19" ht="42" customHeight="1" thickBot="1" x14ac:dyDescent="0.25">
      <c r="A10" s="327"/>
      <c r="B10" s="274"/>
      <c r="C10" s="277"/>
      <c r="D10" s="324"/>
      <c r="E10" s="314"/>
      <c r="F10" s="339"/>
      <c r="G10" s="286"/>
      <c r="H10" s="314"/>
      <c r="I10" s="291"/>
      <c r="J10" s="294"/>
      <c r="K10" s="322"/>
      <c r="L10" s="169">
        <v>3</v>
      </c>
      <c r="M10" s="41" t="s">
        <v>111</v>
      </c>
      <c r="N10" s="42">
        <v>41641</v>
      </c>
      <c r="O10" s="42">
        <v>41697</v>
      </c>
      <c r="P10" s="41"/>
      <c r="Q10" s="306"/>
      <c r="R10" s="45" t="e">
        <f>CONTRATOS!#REF!</f>
        <v>#REF!</v>
      </c>
      <c r="S10" s="46" t="e">
        <f>CONTRATOS!#REF!</f>
        <v>#REF!</v>
      </c>
    </row>
    <row r="11" spans="1:19" ht="56.25" customHeight="1" thickTop="1" x14ac:dyDescent="0.2">
      <c r="A11" s="353">
        <v>8</v>
      </c>
      <c r="B11" s="284" t="s">
        <v>128</v>
      </c>
      <c r="C11" s="275" t="s">
        <v>24</v>
      </c>
      <c r="D11" s="323">
        <v>41061</v>
      </c>
      <c r="E11" s="278">
        <v>41062</v>
      </c>
      <c r="F11" s="281" t="s">
        <v>25</v>
      </c>
      <c r="G11" s="284" t="s">
        <v>129</v>
      </c>
      <c r="H11" s="287" t="s">
        <v>236</v>
      </c>
      <c r="I11" s="319">
        <v>308735.64</v>
      </c>
      <c r="J11" s="298" t="s">
        <v>108</v>
      </c>
      <c r="K11" s="265">
        <v>41820</v>
      </c>
      <c r="L11" s="168" t="s">
        <v>105</v>
      </c>
      <c r="M11" s="27" t="s">
        <v>130</v>
      </c>
      <c r="N11" s="50">
        <v>41200</v>
      </c>
      <c r="O11" s="50">
        <v>41215</v>
      </c>
      <c r="P11" s="27" t="s">
        <v>99</v>
      </c>
      <c r="Q11" s="304" t="s">
        <v>230</v>
      </c>
      <c r="R11" s="29"/>
      <c r="S11" s="30"/>
    </row>
    <row r="12" spans="1:19" ht="60" customHeight="1" x14ac:dyDescent="0.2">
      <c r="A12" s="326"/>
      <c r="B12" s="285"/>
      <c r="C12" s="276"/>
      <c r="D12" s="296"/>
      <c r="E12" s="297"/>
      <c r="F12" s="282"/>
      <c r="G12" s="285"/>
      <c r="H12" s="288"/>
      <c r="I12" s="290"/>
      <c r="J12" s="299"/>
      <c r="K12" s="266"/>
      <c r="L12" s="158">
        <v>1</v>
      </c>
      <c r="M12" s="15" t="s">
        <v>131</v>
      </c>
      <c r="N12" s="18">
        <v>41200</v>
      </c>
      <c r="O12" s="18">
        <v>41215</v>
      </c>
      <c r="P12" s="15" t="s">
        <v>99</v>
      </c>
      <c r="Q12" s="305"/>
      <c r="R12" s="11"/>
      <c r="S12" s="8"/>
    </row>
    <row r="13" spans="1:19" ht="66.75" customHeight="1" x14ac:dyDescent="0.2">
      <c r="A13" s="326"/>
      <c r="B13" s="285"/>
      <c r="C13" s="276"/>
      <c r="D13" s="296"/>
      <c r="E13" s="297"/>
      <c r="F13" s="282"/>
      <c r="G13" s="285"/>
      <c r="H13" s="288"/>
      <c r="I13" s="290"/>
      <c r="J13" s="299"/>
      <c r="K13" s="266"/>
      <c r="L13" s="158">
        <v>2</v>
      </c>
      <c r="M13" s="15" t="s">
        <v>127</v>
      </c>
      <c r="N13" s="18">
        <v>41276</v>
      </c>
      <c r="O13" s="18">
        <v>41328</v>
      </c>
      <c r="P13" s="15" t="s">
        <v>99</v>
      </c>
      <c r="Q13" s="305"/>
      <c r="R13" s="11"/>
      <c r="S13" s="8"/>
    </row>
    <row r="14" spans="1:19" x14ac:dyDescent="0.2">
      <c r="A14" s="326"/>
      <c r="B14" s="285"/>
      <c r="C14" s="276"/>
      <c r="D14" s="296"/>
      <c r="E14" s="297"/>
      <c r="F14" s="282"/>
      <c r="G14" s="285"/>
      <c r="H14" s="288"/>
      <c r="I14" s="290"/>
      <c r="J14" s="299"/>
      <c r="K14" s="266"/>
      <c r="L14" s="158">
        <v>3</v>
      </c>
      <c r="M14" s="15" t="s">
        <v>132</v>
      </c>
      <c r="N14" s="18">
        <v>41456</v>
      </c>
      <c r="O14" s="18">
        <v>41461</v>
      </c>
      <c r="P14" s="15" t="s">
        <v>99</v>
      </c>
      <c r="Q14" s="305"/>
      <c r="R14" s="11"/>
      <c r="S14" s="8"/>
    </row>
    <row r="15" spans="1:19" ht="25.5" x14ac:dyDescent="0.2">
      <c r="A15" s="326"/>
      <c r="B15" s="285"/>
      <c r="C15" s="276"/>
      <c r="D15" s="296"/>
      <c r="E15" s="297"/>
      <c r="F15" s="282"/>
      <c r="G15" s="285"/>
      <c r="H15" s="288"/>
      <c r="I15" s="290"/>
      <c r="J15" s="299"/>
      <c r="K15" s="266"/>
      <c r="L15" s="158" t="s">
        <v>105</v>
      </c>
      <c r="M15" s="18">
        <v>41521</v>
      </c>
      <c r="N15" s="18">
        <v>41535</v>
      </c>
      <c r="O15" s="15" t="s">
        <v>133</v>
      </c>
      <c r="P15" s="15" t="s">
        <v>99</v>
      </c>
      <c r="Q15" s="305"/>
      <c r="R15" s="11"/>
      <c r="S15" s="8"/>
    </row>
    <row r="16" spans="1:19" ht="26.25" thickBot="1" x14ac:dyDescent="0.25">
      <c r="A16" s="327"/>
      <c r="B16" s="286"/>
      <c r="C16" s="277"/>
      <c r="D16" s="324"/>
      <c r="E16" s="314"/>
      <c r="F16" s="283"/>
      <c r="G16" s="286"/>
      <c r="H16" s="289"/>
      <c r="I16" s="291"/>
      <c r="J16" s="300"/>
      <c r="K16" s="267"/>
      <c r="L16" s="169">
        <v>4</v>
      </c>
      <c r="M16" s="41" t="s">
        <v>127</v>
      </c>
      <c r="N16" s="42">
        <v>41641</v>
      </c>
      <c r="O16" s="42">
        <v>41696</v>
      </c>
      <c r="P16" s="41" t="s">
        <v>99</v>
      </c>
      <c r="Q16" s="306"/>
      <c r="R16" s="43" t="e">
        <f>CONTRATOS!#REF!</f>
        <v>#REF!</v>
      </c>
      <c r="S16" s="44" t="e">
        <f>CONTRATOS!#REF!</f>
        <v>#REF!</v>
      </c>
    </row>
    <row r="17" spans="1:19" ht="61.5" customHeight="1" thickTop="1" x14ac:dyDescent="0.2">
      <c r="A17" s="270">
        <v>10</v>
      </c>
      <c r="B17" s="284" t="s">
        <v>30</v>
      </c>
      <c r="C17" s="275" t="s">
        <v>135</v>
      </c>
      <c r="D17" s="325" t="s">
        <v>136</v>
      </c>
      <c r="E17" s="278">
        <v>41251</v>
      </c>
      <c r="F17" s="281" t="s">
        <v>137</v>
      </c>
      <c r="G17" s="284" t="s">
        <v>257</v>
      </c>
      <c r="H17" s="287" t="s">
        <v>243</v>
      </c>
      <c r="I17" s="318">
        <v>463900</v>
      </c>
      <c r="J17" s="354" t="s">
        <v>138</v>
      </c>
      <c r="K17" s="265" t="s">
        <v>32</v>
      </c>
      <c r="L17" s="168">
        <v>1</v>
      </c>
      <c r="M17" s="27" t="s">
        <v>139</v>
      </c>
      <c r="N17" s="50">
        <v>41276</v>
      </c>
      <c r="O17" s="50">
        <v>41335</v>
      </c>
      <c r="P17" s="27" t="s">
        <v>99</v>
      </c>
      <c r="Q17" s="304" t="s">
        <v>230</v>
      </c>
      <c r="R17" s="29"/>
      <c r="S17" s="30"/>
    </row>
    <row r="18" spans="1:19" ht="26.25" customHeight="1" x14ac:dyDescent="0.2">
      <c r="A18" s="263"/>
      <c r="B18" s="285"/>
      <c r="C18" s="276"/>
      <c r="D18" s="296"/>
      <c r="E18" s="297"/>
      <c r="F18" s="282"/>
      <c r="G18" s="285"/>
      <c r="H18" s="288"/>
      <c r="I18" s="290"/>
      <c r="J18" s="357"/>
      <c r="K18" s="266"/>
      <c r="L18" s="158">
        <v>2</v>
      </c>
      <c r="M18" s="15" t="s">
        <v>132</v>
      </c>
      <c r="N18" s="18">
        <v>41479</v>
      </c>
      <c r="O18" s="18">
        <v>41480</v>
      </c>
      <c r="P18" s="15">
        <v>197700</v>
      </c>
      <c r="Q18" s="305"/>
      <c r="R18" s="11"/>
      <c r="S18" s="8"/>
    </row>
    <row r="19" spans="1:19" ht="32.25" customHeight="1" thickBot="1" x14ac:dyDescent="0.25">
      <c r="A19" s="271"/>
      <c r="B19" s="286"/>
      <c r="C19" s="277"/>
      <c r="D19" s="324"/>
      <c r="E19" s="314"/>
      <c r="F19" s="283"/>
      <c r="G19" s="286"/>
      <c r="H19" s="289"/>
      <c r="I19" s="291"/>
      <c r="J19" s="355"/>
      <c r="K19" s="267"/>
      <c r="L19" s="169">
        <v>3</v>
      </c>
      <c r="M19" s="41" t="s">
        <v>127</v>
      </c>
      <c r="N19" s="42">
        <v>41523</v>
      </c>
      <c r="O19" s="42">
        <v>41552</v>
      </c>
      <c r="P19" s="41"/>
      <c r="Q19" s="306"/>
      <c r="R19" s="43" t="e">
        <f>CONTRATOS!#REF!</f>
        <v>#REF!</v>
      </c>
      <c r="S19" s="44" t="e">
        <f>CONTRATOS!#REF!</f>
        <v>#REF!</v>
      </c>
    </row>
    <row r="20" spans="1:19" ht="79.5" customHeight="1" thickTop="1" thickBot="1" x14ac:dyDescent="0.25">
      <c r="A20" s="55">
        <v>11</v>
      </c>
      <c r="B20" s="56" t="s">
        <v>33</v>
      </c>
      <c r="C20" s="31" t="s">
        <v>140</v>
      </c>
      <c r="D20" s="82">
        <v>41432</v>
      </c>
      <c r="E20" s="37">
        <v>41436</v>
      </c>
      <c r="F20" s="57" t="s">
        <v>34</v>
      </c>
      <c r="G20" s="58" t="s">
        <v>141</v>
      </c>
      <c r="H20" s="59" t="s">
        <v>237</v>
      </c>
      <c r="I20" s="180">
        <v>18840</v>
      </c>
      <c r="J20" s="60" t="s">
        <v>108</v>
      </c>
      <c r="K20" s="173">
        <v>41796</v>
      </c>
      <c r="L20" s="162"/>
      <c r="M20" s="36"/>
      <c r="N20" s="36"/>
      <c r="O20" s="36"/>
      <c r="P20" s="36" t="s">
        <v>99</v>
      </c>
      <c r="Q20" s="143" t="s">
        <v>230</v>
      </c>
      <c r="R20" s="43" t="e">
        <f>CONTRATOS!#REF!</f>
        <v>#REF!</v>
      </c>
      <c r="S20" s="39" t="e">
        <f>CONTRATOS!#REF!</f>
        <v>#REF!</v>
      </c>
    </row>
    <row r="21" spans="1:19" ht="141.75" thickTop="1" thickBot="1" x14ac:dyDescent="0.25">
      <c r="A21" s="52">
        <v>12</v>
      </c>
      <c r="B21" s="56" t="s">
        <v>35</v>
      </c>
      <c r="C21" s="31" t="s">
        <v>140</v>
      </c>
      <c r="D21" s="82">
        <v>41432</v>
      </c>
      <c r="E21" s="37">
        <v>41436</v>
      </c>
      <c r="F21" s="57" t="s">
        <v>36</v>
      </c>
      <c r="G21" s="58" t="s">
        <v>141</v>
      </c>
      <c r="H21" s="59" t="s">
        <v>238</v>
      </c>
      <c r="I21" s="180">
        <v>15228</v>
      </c>
      <c r="J21" s="60" t="s">
        <v>108</v>
      </c>
      <c r="K21" s="173">
        <v>41796</v>
      </c>
      <c r="L21" s="162"/>
      <c r="M21" s="36"/>
      <c r="N21" s="36"/>
      <c r="O21" s="36"/>
      <c r="P21" s="36" t="s">
        <v>99</v>
      </c>
      <c r="Q21" s="143" t="s">
        <v>230</v>
      </c>
      <c r="R21" s="43" t="e">
        <f>CONTRATOS!#REF!</f>
        <v>#REF!</v>
      </c>
      <c r="S21" s="39" t="e">
        <f>CONTRATOS!#REF!</f>
        <v>#REF!</v>
      </c>
    </row>
    <row r="22" spans="1:19" ht="108" customHeight="1" thickTop="1" thickBot="1" x14ac:dyDescent="0.25">
      <c r="A22" s="52">
        <v>16</v>
      </c>
      <c r="B22" s="56" t="s">
        <v>43</v>
      </c>
      <c r="C22" s="31" t="s">
        <v>144</v>
      </c>
      <c r="D22" s="82">
        <v>41526</v>
      </c>
      <c r="E22" s="37">
        <v>41527</v>
      </c>
      <c r="F22" s="57" t="s">
        <v>44</v>
      </c>
      <c r="G22" s="58" t="s">
        <v>145</v>
      </c>
      <c r="H22" s="59" t="s">
        <v>239</v>
      </c>
      <c r="I22" s="180">
        <v>105900</v>
      </c>
      <c r="J22" s="60" t="s">
        <v>108</v>
      </c>
      <c r="K22" s="173" t="s">
        <v>45</v>
      </c>
      <c r="L22" s="162"/>
      <c r="M22" s="36"/>
      <c r="N22" s="36"/>
      <c r="O22" s="36"/>
      <c r="P22" s="36"/>
      <c r="Q22" s="143" t="s">
        <v>230</v>
      </c>
      <c r="R22" s="38" t="e">
        <f>CONTRATOS!#REF!</f>
        <v>#REF!</v>
      </c>
      <c r="S22" s="39" t="e">
        <f>CONTRATOS!#REF!</f>
        <v>#REF!</v>
      </c>
    </row>
    <row r="23" spans="1:19" ht="90.75" thickTop="1" thickBot="1" x14ac:dyDescent="0.25">
      <c r="A23" s="52">
        <v>17</v>
      </c>
      <c r="B23" s="32" t="s">
        <v>46</v>
      </c>
      <c r="C23" s="31" t="s">
        <v>147</v>
      </c>
      <c r="D23" s="82">
        <v>41549</v>
      </c>
      <c r="E23" s="37">
        <v>41550</v>
      </c>
      <c r="F23" s="62" t="s">
        <v>47</v>
      </c>
      <c r="G23" s="32" t="s">
        <v>146</v>
      </c>
      <c r="H23" s="59" t="s">
        <v>240</v>
      </c>
      <c r="I23" s="180">
        <v>7860</v>
      </c>
      <c r="J23" s="63" t="s">
        <v>108</v>
      </c>
      <c r="K23" s="173">
        <v>41913</v>
      </c>
      <c r="L23" s="162"/>
      <c r="M23" s="61"/>
      <c r="N23" s="61"/>
      <c r="O23" s="61"/>
      <c r="P23" s="36"/>
      <c r="Q23" s="143" t="s">
        <v>230</v>
      </c>
      <c r="R23" s="38" t="e">
        <f>CONTRATOS!#REF!</f>
        <v>#REF!</v>
      </c>
      <c r="S23" s="39" t="e">
        <f>CONTRATOS!#REF!</f>
        <v>#REF!</v>
      </c>
    </row>
    <row r="24" spans="1:19" ht="122.25" customHeight="1" thickTop="1" thickBot="1" x14ac:dyDescent="0.25">
      <c r="A24" s="52">
        <v>20</v>
      </c>
      <c r="B24" s="32" t="s">
        <v>53</v>
      </c>
      <c r="C24" s="31" t="s">
        <v>54</v>
      </c>
      <c r="D24" s="82">
        <v>41606</v>
      </c>
      <c r="E24" s="37">
        <v>41613</v>
      </c>
      <c r="F24" s="201" t="s">
        <v>55</v>
      </c>
      <c r="G24" s="32" t="s">
        <v>152</v>
      </c>
      <c r="H24" s="69" t="s">
        <v>258</v>
      </c>
      <c r="I24" s="180">
        <v>79254</v>
      </c>
      <c r="J24" s="66" t="s">
        <v>108</v>
      </c>
      <c r="K24" s="173">
        <v>41970</v>
      </c>
      <c r="L24" s="163"/>
      <c r="M24" s="36"/>
      <c r="N24" s="36"/>
      <c r="O24" s="36"/>
      <c r="P24" s="36"/>
      <c r="Q24" s="148" t="s">
        <v>230</v>
      </c>
      <c r="R24" s="38" t="e">
        <f>CONTRATOS!#REF!</f>
        <v>#REF!</v>
      </c>
      <c r="S24" s="39" t="e">
        <f>CONTRATOS!#REF!</f>
        <v>#REF!</v>
      </c>
    </row>
    <row r="25" spans="1:19" ht="129" thickTop="1" thickBot="1" x14ac:dyDescent="0.25">
      <c r="A25" s="139">
        <v>23</v>
      </c>
      <c r="B25" s="71" t="s">
        <v>62</v>
      </c>
      <c r="C25" s="141" t="s">
        <v>154</v>
      </c>
      <c r="D25" s="84">
        <v>41611</v>
      </c>
      <c r="E25" s="134">
        <v>41642</v>
      </c>
      <c r="F25" s="137" t="s">
        <v>63</v>
      </c>
      <c r="G25" s="80" t="s">
        <v>242</v>
      </c>
      <c r="H25" s="140" t="s">
        <v>241</v>
      </c>
      <c r="I25" s="182">
        <v>1133032.22</v>
      </c>
      <c r="J25" s="75" t="s">
        <v>108</v>
      </c>
      <c r="K25" s="174">
        <v>41975</v>
      </c>
      <c r="L25" s="164"/>
      <c r="M25" s="54"/>
      <c r="N25" s="54"/>
      <c r="O25" s="54"/>
      <c r="P25" s="54"/>
      <c r="Q25" s="143" t="s">
        <v>230</v>
      </c>
      <c r="R25" s="43" t="e">
        <f>CONTRATOS!#REF!</f>
        <v>#REF!</v>
      </c>
      <c r="S25" s="44" t="e">
        <f>CONTRATOS!#REF!</f>
        <v>#REF!</v>
      </c>
    </row>
    <row r="26" spans="1:19" ht="90.75" thickTop="1" thickBot="1" x14ac:dyDescent="0.25">
      <c r="A26" s="135">
        <v>30</v>
      </c>
      <c r="B26" s="71" t="s">
        <v>77</v>
      </c>
      <c r="C26" s="72" t="s">
        <v>162</v>
      </c>
      <c r="D26" s="84">
        <v>41731</v>
      </c>
      <c r="E26" s="134">
        <v>41741</v>
      </c>
      <c r="F26" s="137" t="s">
        <v>79</v>
      </c>
      <c r="G26" s="132" t="s">
        <v>78</v>
      </c>
      <c r="H26" s="73"/>
      <c r="I26" s="182">
        <v>4747.8900000000003</v>
      </c>
      <c r="J26" s="75" t="s">
        <v>108</v>
      </c>
      <c r="K26" s="174" t="s">
        <v>80</v>
      </c>
      <c r="L26" s="164"/>
      <c r="M26" s="54"/>
      <c r="N26" s="54"/>
      <c r="O26" s="54"/>
      <c r="P26" s="54"/>
      <c r="Q26" s="143" t="s">
        <v>230</v>
      </c>
      <c r="R26" s="43" t="e">
        <f>CONTRATOS!#REF!</f>
        <v>#REF!</v>
      </c>
      <c r="S26" s="44" t="e">
        <f>CONTRATOS!#REF!</f>
        <v>#REF!</v>
      </c>
    </row>
    <row r="27" spans="1:19" ht="90.75" thickTop="1" thickBot="1" x14ac:dyDescent="0.25">
      <c r="A27" s="138">
        <v>31</v>
      </c>
      <c r="B27" s="104" t="s">
        <v>81</v>
      </c>
      <c r="C27" s="105" t="s">
        <v>162</v>
      </c>
      <c r="D27" s="110">
        <v>41731</v>
      </c>
      <c r="E27" s="133">
        <v>41754</v>
      </c>
      <c r="F27" s="136" t="s">
        <v>83</v>
      </c>
      <c r="G27" s="131" t="s">
        <v>82</v>
      </c>
      <c r="H27" s="106"/>
      <c r="I27" s="183">
        <v>67916.759999999995</v>
      </c>
      <c r="J27" s="111" t="s">
        <v>108</v>
      </c>
      <c r="K27" s="175" t="s">
        <v>80</v>
      </c>
      <c r="L27" s="165"/>
      <c r="M27" s="24"/>
      <c r="N27" s="24"/>
      <c r="O27" s="24"/>
      <c r="P27" s="24"/>
      <c r="Q27" s="143" t="s">
        <v>230</v>
      </c>
      <c r="R27" s="43" t="e">
        <f>CONTRATOS!#REF!</f>
        <v>#REF!</v>
      </c>
      <c r="S27" s="108" t="e">
        <f>CONTRATOS!#REF!</f>
        <v>#REF!</v>
      </c>
    </row>
    <row r="28" spans="1:19" ht="96" customHeight="1" thickTop="1" thickBot="1" x14ac:dyDescent="0.25">
      <c r="A28" s="52">
        <v>32</v>
      </c>
      <c r="B28" s="112" t="s">
        <v>84</v>
      </c>
      <c r="C28" s="35" t="s">
        <v>162</v>
      </c>
      <c r="D28" s="83">
        <v>41731</v>
      </c>
      <c r="E28" s="34">
        <v>41741</v>
      </c>
      <c r="F28" s="62" t="s">
        <v>86</v>
      </c>
      <c r="G28" s="32" t="s">
        <v>85</v>
      </c>
      <c r="H28" s="68"/>
      <c r="I28" s="181">
        <v>23142.15</v>
      </c>
      <c r="J28" s="66" t="s">
        <v>108</v>
      </c>
      <c r="K28" s="173" t="s">
        <v>80</v>
      </c>
      <c r="L28" s="163"/>
      <c r="M28" s="36"/>
      <c r="N28" s="36"/>
      <c r="O28" s="36"/>
      <c r="P28" s="36"/>
      <c r="Q28" s="143" t="s">
        <v>230</v>
      </c>
      <c r="R28" s="43" t="e">
        <f>CONTRATOS!#REF!</f>
        <v>#REF!</v>
      </c>
      <c r="S28" s="39" t="e">
        <f>CONTRATOS!#REF!</f>
        <v>#REF!</v>
      </c>
    </row>
    <row r="29" spans="1:19" ht="90.75" thickTop="1" thickBot="1" x14ac:dyDescent="0.25">
      <c r="A29" s="55">
        <v>33</v>
      </c>
      <c r="B29" s="64" t="s">
        <v>87</v>
      </c>
      <c r="C29" s="35" t="s">
        <v>162</v>
      </c>
      <c r="D29" s="83">
        <v>41731</v>
      </c>
      <c r="E29" s="34">
        <v>41741</v>
      </c>
      <c r="F29" s="62" t="s">
        <v>89</v>
      </c>
      <c r="G29" s="32" t="s">
        <v>88</v>
      </c>
      <c r="H29" s="68"/>
      <c r="I29" s="181">
        <v>2666.04</v>
      </c>
      <c r="J29" s="66" t="s">
        <v>108</v>
      </c>
      <c r="K29" s="173" t="s">
        <v>80</v>
      </c>
      <c r="L29" s="163"/>
      <c r="M29" s="36"/>
      <c r="N29" s="36"/>
      <c r="O29" s="36"/>
      <c r="P29" s="36"/>
      <c r="Q29" s="143" t="s">
        <v>230</v>
      </c>
      <c r="R29" s="43" t="e">
        <f>CONTRATOS!#REF!</f>
        <v>#REF!</v>
      </c>
      <c r="S29" s="39" t="e">
        <f>CONTRATOS!#REF!</f>
        <v>#REF!</v>
      </c>
    </row>
    <row r="30" spans="1:19" ht="103.5" thickTop="1" thickBot="1" x14ac:dyDescent="0.25">
      <c r="A30" s="55">
        <v>34</v>
      </c>
      <c r="B30" s="64" t="s">
        <v>90</v>
      </c>
      <c r="C30" s="35" t="s">
        <v>163</v>
      </c>
      <c r="D30" s="83" t="s">
        <v>164</v>
      </c>
      <c r="E30" s="34">
        <v>41789</v>
      </c>
      <c r="F30" s="62" t="s">
        <v>91</v>
      </c>
      <c r="G30" s="32" t="s">
        <v>165</v>
      </c>
      <c r="H30" s="59" t="s">
        <v>167</v>
      </c>
      <c r="I30" s="181">
        <v>50899.78</v>
      </c>
      <c r="J30" s="66" t="s">
        <v>166</v>
      </c>
      <c r="K30" s="173">
        <v>41846</v>
      </c>
      <c r="L30" s="163"/>
      <c r="M30" s="36"/>
      <c r="N30" s="36"/>
      <c r="O30" s="36"/>
      <c r="P30" s="36"/>
      <c r="Q30" s="143" t="s">
        <v>230</v>
      </c>
      <c r="R30" s="43" t="e">
        <f>CONTRATOS!#REF!</f>
        <v>#REF!</v>
      </c>
      <c r="S30" s="39" t="e">
        <f>CONTRATOS!#REF!</f>
        <v>#REF!</v>
      </c>
    </row>
    <row r="31" spans="1:19" ht="105.75" customHeight="1" thickTop="1" thickBot="1" x14ac:dyDescent="0.25">
      <c r="A31" s="55">
        <v>37</v>
      </c>
      <c r="B31" s="64" t="s">
        <v>96</v>
      </c>
      <c r="C31" s="35" t="s">
        <v>175</v>
      </c>
      <c r="D31" s="83">
        <v>41793</v>
      </c>
      <c r="E31" s="34">
        <v>41794</v>
      </c>
      <c r="F31" s="62" t="s">
        <v>97</v>
      </c>
      <c r="G31" s="32" t="s">
        <v>176</v>
      </c>
      <c r="H31" s="68"/>
      <c r="I31" s="181">
        <v>17991.900000000001</v>
      </c>
      <c r="J31" s="66" t="s">
        <v>108</v>
      </c>
      <c r="K31" s="173" t="s">
        <v>98</v>
      </c>
      <c r="L31" s="163"/>
      <c r="M31" s="77"/>
      <c r="N31" s="36"/>
      <c r="O31" s="36"/>
      <c r="P31" s="36"/>
      <c r="Q31" s="143" t="s">
        <v>230</v>
      </c>
      <c r="R31" s="43" t="e">
        <f>CONTRATOS!#REF!</f>
        <v>#REF!</v>
      </c>
      <c r="S31" s="39" t="e">
        <f>CONTRATOS!#REF!</f>
        <v>#REF!</v>
      </c>
    </row>
    <row r="32" spans="1:19" ht="116.25" thickTop="1" thickBot="1" x14ac:dyDescent="0.25">
      <c r="A32" s="55">
        <v>39</v>
      </c>
      <c r="B32" s="64" t="s">
        <v>178</v>
      </c>
      <c r="C32" s="35" t="s">
        <v>186</v>
      </c>
      <c r="D32" s="83">
        <v>41829</v>
      </c>
      <c r="E32" s="34">
        <v>41842</v>
      </c>
      <c r="F32" s="62" t="s">
        <v>187</v>
      </c>
      <c r="G32" s="32" t="s">
        <v>188</v>
      </c>
      <c r="H32" s="68"/>
      <c r="I32" s="181">
        <v>2313.77</v>
      </c>
      <c r="J32" s="66" t="s">
        <v>108</v>
      </c>
      <c r="K32" s="173">
        <v>42193</v>
      </c>
      <c r="L32" s="163"/>
      <c r="M32" s="77"/>
      <c r="N32" s="36"/>
      <c r="O32" s="36"/>
      <c r="P32" s="36"/>
      <c r="Q32" s="143" t="s">
        <v>230</v>
      </c>
      <c r="R32" s="43" t="e">
        <f>CONTRATOS!#REF!</f>
        <v>#REF!</v>
      </c>
      <c r="S32" s="39" t="e">
        <f>CONTRATOS!#REF!</f>
        <v>#REF!</v>
      </c>
    </row>
    <row r="33" spans="1:19" ht="116.25" thickTop="1" thickBot="1" x14ac:dyDescent="0.25">
      <c r="A33" s="55">
        <v>40</v>
      </c>
      <c r="B33" s="64" t="s">
        <v>179</v>
      </c>
      <c r="C33" s="35" t="s">
        <v>186</v>
      </c>
      <c r="D33" s="83">
        <v>41829</v>
      </c>
      <c r="E33" s="34">
        <v>41842</v>
      </c>
      <c r="F33" s="62" t="s">
        <v>89</v>
      </c>
      <c r="G33" s="32" t="s">
        <v>188</v>
      </c>
      <c r="H33" s="68"/>
      <c r="I33" s="184">
        <v>507.46</v>
      </c>
      <c r="J33" s="66" t="s">
        <v>108</v>
      </c>
      <c r="K33" s="173">
        <v>42193</v>
      </c>
      <c r="L33" s="163"/>
      <c r="M33" s="77"/>
      <c r="N33" s="36"/>
      <c r="O33" s="36"/>
      <c r="P33" s="36"/>
      <c r="Q33" s="143" t="s">
        <v>230</v>
      </c>
      <c r="R33" s="43" t="e">
        <f>CONTRATOS!#REF!</f>
        <v>#REF!</v>
      </c>
      <c r="S33" s="39" t="e">
        <f>CONTRATOS!#REF!</f>
        <v>#REF!</v>
      </c>
    </row>
    <row r="34" spans="1:19" ht="131.25" customHeight="1" thickTop="1" thickBot="1" x14ac:dyDescent="0.25">
      <c r="A34" s="55">
        <v>41</v>
      </c>
      <c r="B34" s="64" t="s">
        <v>180</v>
      </c>
      <c r="C34" s="35" t="s">
        <v>186</v>
      </c>
      <c r="D34" s="85" t="s">
        <v>189</v>
      </c>
      <c r="E34" s="78" t="s">
        <v>189</v>
      </c>
      <c r="F34" s="62" t="s">
        <v>190</v>
      </c>
      <c r="G34" s="32" t="s">
        <v>191</v>
      </c>
      <c r="H34" s="68"/>
      <c r="I34" s="181">
        <v>1194.7</v>
      </c>
      <c r="J34" s="66" t="s">
        <v>108</v>
      </c>
      <c r="K34" s="173"/>
      <c r="L34" s="163"/>
      <c r="M34" s="77"/>
      <c r="N34" s="36"/>
      <c r="O34" s="36"/>
      <c r="P34" s="36"/>
      <c r="Q34" s="143" t="s">
        <v>230</v>
      </c>
      <c r="R34" s="43" t="e">
        <f>CONTRATOS!#REF!</f>
        <v>#REF!</v>
      </c>
      <c r="S34" s="39" t="e">
        <f>CONTRATOS!#REF!</f>
        <v>#REF!</v>
      </c>
    </row>
    <row r="35" spans="1:19" ht="116.25" thickTop="1" thickBot="1" x14ac:dyDescent="0.25">
      <c r="A35" s="55">
        <v>42</v>
      </c>
      <c r="B35" s="64" t="s">
        <v>181</v>
      </c>
      <c r="C35" s="35" t="s">
        <v>186</v>
      </c>
      <c r="D35" s="83">
        <v>41829</v>
      </c>
      <c r="E35" s="34">
        <v>41842</v>
      </c>
      <c r="F35" s="62" t="s">
        <v>192</v>
      </c>
      <c r="G35" s="32" t="s">
        <v>193</v>
      </c>
      <c r="H35" s="68"/>
      <c r="I35" s="185">
        <v>422.95</v>
      </c>
      <c r="J35" s="66" t="s">
        <v>108</v>
      </c>
      <c r="K35" s="173">
        <v>42193</v>
      </c>
      <c r="L35" s="163"/>
      <c r="M35" s="77"/>
      <c r="N35" s="36"/>
      <c r="O35" s="36"/>
      <c r="P35" s="36"/>
      <c r="Q35" s="143" t="s">
        <v>230</v>
      </c>
      <c r="R35" s="43" t="e">
        <f>CONTRATOS!#REF!</f>
        <v>#REF!</v>
      </c>
      <c r="S35" s="39" t="e">
        <f>CONTRATOS!#REF!</f>
        <v>#REF!</v>
      </c>
    </row>
    <row r="36" spans="1:19" ht="154.5" thickTop="1" thickBot="1" x14ac:dyDescent="0.25">
      <c r="A36" s="55">
        <v>43</v>
      </c>
      <c r="B36" s="64" t="s">
        <v>194</v>
      </c>
      <c r="C36" s="35" t="s">
        <v>198</v>
      </c>
      <c r="D36" s="83">
        <v>41835</v>
      </c>
      <c r="E36" s="34">
        <v>41836</v>
      </c>
      <c r="F36" s="62" t="s">
        <v>199</v>
      </c>
      <c r="G36" s="32" t="s">
        <v>200</v>
      </c>
      <c r="H36" s="68"/>
      <c r="I36" s="181">
        <v>41804.28</v>
      </c>
      <c r="J36" s="66" t="s">
        <v>201</v>
      </c>
      <c r="K36" s="173">
        <v>42018</v>
      </c>
      <c r="L36" s="163"/>
      <c r="M36" s="77"/>
      <c r="N36" s="36"/>
      <c r="O36" s="36"/>
      <c r="P36" s="36"/>
      <c r="Q36" s="143" t="s">
        <v>230</v>
      </c>
      <c r="R36" s="43" t="e">
        <f>CONTRATOS!#REF!</f>
        <v>#REF!</v>
      </c>
      <c r="S36" s="39" t="e">
        <f>CONTRATOS!#REF!</f>
        <v>#REF!</v>
      </c>
    </row>
    <row r="37" spans="1:19" ht="103.5" thickTop="1" thickBot="1" x14ac:dyDescent="0.25">
      <c r="A37" s="55">
        <v>44</v>
      </c>
      <c r="B37" s="64" t="s">
        <v>195</v>
      </c>
      <c r="C37" s="31" t="s">
        <v>202</v>
      </c>
      <c r="D37" s="83">
        <v>41852</v>
      </c>
      <c r="E37" s="34">
        <v>41853</v>
      </c>
      <c r="F37" s="62" t="s">
        <v>203</v>
      </c>
      <c r="G37" s="32" t="s">
        <v>204</v>
      </c>
      <c r="H37" s="68"/>
      <c r="I37" s="181">
        <v>15264</v>
      </c>
      <c r="J37" s="66" t="s">
        <v>108</v>
      </c>
      <c r="K37" s="173">
        <v>42216</v>
      </c>
      <c r="L37" s="163"/>
      <c r="M37" s="36"/>
      <c r="N37" s="36"/>
      <c r="O37" s="36"/>
      <c r="P37" s="36"/>
      <c r="Q37" s="143" t="s">
        <v>230</v>
      </c>
      <c r="R37" s="43" t="e">
        <f>CONTRATOS!#REF!</f>
        <v>#REF!</v>
      </c>
      <c r="S37" s="39" t="e">
        <f>CONTRATOS!#REF!</f>
        <v>#REF!</v>
      </c>
    </row>
    <row r="38" spans="1:19" ht="116.25" thickTop="1" thickBot="1" x14ac:dyDescent="0.25">
      <c r="A38" s="55">
        <v>45</v>
      </c>
      <c r="B38" s="64" t="s">
        <v>196</v>
      </c>
      <c r="C38" s="31" t="s">
        <v>205</v>
      </c>
      <c r="D38" s="86"/>
      <c r="E38" s="64"/>
      <c r="F38" s="62" t="s">
        <v>206</v>
      </c>
      <c r="G38" s="32" t="s">
        <v>207</v>
      </c>
      <c r="H38" s="68"/>
      <c r="I38" s="181">
        <v>31944</v>
      </c>
      <c r="J38" s="66" t="s">
        <v>108</v>
      </c>
      <c r="K38" s="173"/>
      <c r="L38" s="163"/>
      <c r="M38" s="36"/>
      <c r="N38" s="36"/>
      <c r="O38" s="36"/>
      <c r="P38" s="36"/>
      <c r="Q38" s="143" t="s">
        <v>230</v>
      </c>
      <c r="R38" s="43" t="e">
        <f>CONTRATOS!#REF!</f>
        <v>#REF!</v>
      </c>
      <c r="S38" s="39" t="e">
        <f>CONTRATOS!#REF!</f>
        <v>#REF!</v>
      </c>
    </row>
    <row r="39" spans="1:19" ht="116.25" thickTop="1" thickBot="1" x14ac:dyDescent="0.25">
      <c r="A39" s="218">
        <v>46</v>
      </c>
      <c r="B39" s="90" t="s">
        <v>197</v>
      </c>
      <c r="C39" s="240" t="s">
        <v>205</v>
      </c>
      <c r="D39" s="170"/>
      <c r="E39" s="90"/>
      <c r="F39" s="219" t="s">
        <v>209</v>
      </c>
      <c r="G39" s="25" t="s">
        <v>208</v>
      </c>
      <c r="H39" s="91"/>
      <c r="I39" s="220">
        <v>2664</v>
      </c>
      <c r="J39" s="221" t="s">
        <v>108</v>
      </c>
      <c r="K39" s="177"/>
      <c r="L39" s="167"/>
      <c r="M39" s="27"/>
      <c r="N39" s="27"/>
      <c r="O39" s="27"/>
      <c r="P39" s="27"/>
      <c r="Q39" s="222" t="s">
        <v>230</v>
      </c>
      <c r="R39" s="43" t="e">
        <f>CONTRATOS!#REF!</f>
        <v>#REF!</v>
      </c>
      <c r="S39" s="39" t="e">
        <f>CONTRATOS!#REF!</f>
        <v>#REF!</v>
      </c>
    </row>
    <row r="40" spans="1:19" ht="13.5" thickTop="1" x14ac:dyDescent="0.2"/>
  </sheetData>
  <mergeCells count="41">
    <mergeCell ref="C1:C5"/>
    <mergeCell ref="E1:S2"/>
    <mergeCell ref="E3:S3"/>
    <mergeCell ref="N5:O5"/>
    <mergeCell ref="P5:S5"/>
    <mergeCell ref="J11:J16"/>
    <mergeCell ref="K11:K16"/>
    <mergeCell ref="Q11:Q16"/>
    <mergeCell ref="A17:A19"/>
    <mergeCell ref="B17:B19"/>
    <mergeCell ref="C17:C19"/>
    <mergeCell ref="D17:D19"/>
    <mergeCell ref="E17:E19"/>
    <mergeCell ref="F17:F19"/>
    <mergeCell ref="G17:G19"/>
    <mergeCell ref="H17:H19"/>
    <mergeCell ref="I17:I19"/>
    <mergeCell ref="J17:J19"/>
    <mergeCell ref="K17:K19"/>
    <mergeCell ref="Q17:Q19"/>
    <mergeCell ref="Q8:Q10"/>
    <mergeCell ref="A11:A16"/>
    <mergeCell ref="B11:B16"/>
    <mergeCell ref="C11:C16"/>
    <mergeCell ref="D11:D16"/>
    <mergeCell ref="E11:E16"/>
    <mergeCell ref="F11:F16"/>
    <mergeCell ref="G11:G16"/>
    <mergeCell ref="H11:H16"/>
    <mergeCell ref="I11:I16"/>
    <mergeCell ref="G8:G10"/>
    <mergeCell ref="H8:H10"/>
    <mergeCell ref="I8:I10"/>
    <mergeCell ref="J8:J10"/>
    <mergeCell ref="K8:K10"/>
    <mergeCell ref="A8:A10"/>
    <mergeCell ref="B8:B10"/>
    <mergeCell ref="C8:C10"/>
    <mergeCell ref="D8:D10"/>
    <mergeCell ref="E8:E10"/>
    <mergeCell ref="F8:F10"/>
  </mergeCells>
  <phoneticPr fontId="3" type="noConversion"/>
  <conditionalFormatting sqref="S7">
    <cfRule type="cellIs" dxfId="121" priority="45" stopIfTrue="1" operator="equal">
      <formula>"ATENÇÃO"</formula>
    </cfRule>
    <cfRule type="cellIs" dxfId="120" priority="46" stopIfTrue="1" operator="equal">
      <formula>"ENCERRADO"</formula>
    </cfRule>
    <cfRule type="cellIs" dxfId="119" priority="47" stopIfTrue="1" operator="equal">
      <formula>"VIGENTE"</formula>
    </cfRule>
  </conditionalFormatting>
  <conditionalFormatting sqref="S8:S10">
    <cfRule type="cellIs" dxfId="118" priority="42" stopIfTrue="1" operator="equal">
      <formula>"ATENÇÃO"</formula>
    </cfRule>
    <cfRule type="cellIs" dxfId="117" priority="43" stopIfTrue="1" operator="equal">
      <formula>"ENCERRADO"</formula>
    </cfRule>
    <cfRule type="cellIs" dxfId="116" priority="44" stopIfTrue="1" operator="equal">
      <formula>"VIGENTE"</formula>
    </cfRule>
  </conditionalFormatting>
  <conditionalFormatting sqref="R8:R10">
    <cfRule type="cellIs" dxfId="115" priority="41" operator="lessThan">
      <formula>60</formula>
    </cfRule>
  </conditionalFormatting>
  <conditionalFormatting sqref="S11:S16">
    <cfRule type="cellIs" dxfId="114" priority="38" stopIfTrue="1" operator="equal">
      <formula>"ATENÇÃO"</formula>
    </cfRule>
    <cfRule type="cellIs" dxfId="113" priority="39" stopIfTrue="1" operator="equal">
      <formula>"ENCERRADO"</formula>
    </cfRule>
    <cfRule type="cellIs" dxfId="112" priority="40" stopIfTrue="1" operator="equal">
      <formula>"VIGENTE"</formula>
    </cfRule>
  </conditionalFormatting>
  <conditionalFormatting sqref="R11:R16">
    <cfRule type="cellIs" dxfId="111" priority="37" operator="lessThan">
      <formula>60</formula>
    </cfRule>
  </conditionalFormatting>
  <conditionalFormatting sqref="S17:S19">
    <cfRule type="cellIs" dxfId="110" priority="34" stopIfTrue="1" operator="equal">
      <formula>"ATENÇÃO"</formula>
    </cfRule>
    <cfRule type="cellIs" dxfId="109" priority="35" stopIfTrue="1" operator="equal">
      <formula>"ENCERRADO"</formula>
    </cfRule>
    <cfRule type="cellIs" dxfId="108" priority="36" stopIfTrue="1" operator="equal">
      <formula>"VIGENTE"</formula>
    </cfRule>
  </conditionalFormatting>
  <conditionalFormatting sqref="R17:R19">
    <cfRule type="cellIs" dxfId="107" priority="33" operator="lessThan">
      <formula>60</formula>
    </cfRule>
  </conditionalFormatting>
  <conditionalFormatting sqref="S20:S21">
    <cfRule type="cellIs" dxfId="106" priority="30" stopIfTrue="1" operator="equal">
      <formula>"ATENÇÃO"</formula>
    </cfRule>
    <cfRule type="cellIs" dxfId="105" priority="31" stopIfTrue="1" operator="equal">
      <formula>"ENCERRADO"</formula>
    </cfRule>
    <cfRule type="cellIs" dxfId="104" priority="32" stopIfTrue="1" operator="equal">
      <formula>"VIGENTE"</formula>
    </cfRule>
  </conditionalFormatting>
  <conditionalFormatting sqref="R20:S21">
    <cfRule type="cellIs" dxfId="103" priority="29" operator="lessThan">
      <formula>60</formula>
    </cfRule>
  </conditionalFormatting>
  <conditionalFormatting sqref="S22:S23">
    <cfRule type="cellIs" dxfId="102" priority="26" stopIfTrue="1" operator="equal">
      <formula>"ATENÇÃO"</formula>
    </cfRule>
    <cfRule type="cellIs" dxfId="101" priority="27" stopIfTrue="1" operator="equal">
      <formula>"ENCERRADO"</formula>
    </cfRule>
    <cfRule type="cellIs" dxfId="100" priority="28" stopIfTrue="1" operator="equal">
      <formula>"VIGENTE"</formula>
    </cfRule>
  </conditionalFormatting>
  <conditionalFormatting sqref="R22:R23">
    <cfRule type="cellIs" dxfId="99" priority="25" operator="lessThan">
      <formula>60</formula>
    </cfRule>
  </conditionalFormatting>
  <conditionalFormatting sqref="S24">
    <cfRule type="cellIs" dxfId="98" priority="22" stopIfTrue="1" operator="equal">
      <formula>"ATENÇÃO"</formula>
    </cfRule>
    <cfRule type="cellIs" dxfId="97" priority="23" stopIfTrue="1" operator="equal">
      <formula>"ENCERRADO"</formula>
    </cfRule>
    <cfRule type="cellIs" dxfId="96" priority="24" stopIfTrue="1" operator="equal">
      <formula>"VIGENTE"</formula>
    </cfRule>
  </conditionalFormatting>
  <conditionalFormatting sqref="R24">
    <cfRule type="cellIs" dxfId="95" priority="21" operator="lessThan">
      <formula>60</formula>
    </cfRule>
  </conditionalFormatting>
  <conditionalFormatting sqref="S25">
    <cfRule type="cellIs" dxfId="94" priority="18" stopIfTrue="1" operator="equal">
      <formula>"ATENÇÃO"</formula>
    </cfRule>
    <cfRule type="cellIs" dxfId="93" priority="19" stopIfTrue="1" operator="equal">
      <formula>"ENCERRADO"</formula>
    </cfRule>
    <cfRule type="cellIs" dxfId="92" priority="20" stopIfTrue="1" operator="equal">
      <formula>"VIGENTE"</formula>
    </cfRule>
  </conditionalFormatting>
  <conditionalFormatting sqref="R25">
    <cfRule type="cellIs" dxfId="91" priority="17" operator="lessThan">
      <formula>60</formula>
    </cfRule>
  </conditionalFormatting>
  <conditionalFormatting sqref="S26:S28">
    <cfRule type="cellIs" dxfId="90" priority="14" stopIfTrue="1" operator="equal">
      <formula>"ATENÇÃO"</formula>
    </cfRule>
    <cfRule type="cellIs" dxfId="89" priority="15" stopIfTrue="1" operator="equal">
      <formula>"ENCERRADO"</formula>
    </cfRule>
    <cfRule type="cellIs" dxfId="88" priority="16" stopIfTrue="1" operator="equal">
      <formula>"VIGENTE"</formula>
    </cfRule>
  </conditionalFormatting>
  <conditionalFormatting sqref="R26:R39">
    <cfRule type="cellIs" dxfId="87" priority="13" operator="lessThan">
      <formula>60</formula>
    </cfRule>
  </conditionalFormatting>
  <conditionalFormatting sqref="S29:S30">
    <cfRule type="cellIs" dxfId="86" priority="10" stopIfTrue="1" operator="equal">
      <formula>"ATENÇÃO"</formula>
    </cfRule>
    <cfRule type="cellIs" dxfId="85" priority="11" stopIfTrue="1" operator="equal">
      <formula>"ENCERRADO"</formula>
    </cfRule>
    <cfRule type="cellIs" dxfId="84" priority="12" stopIfTrue="1" operator="equal">
      <formula>"VIGENTE"</formula>
    </cfRule>
  </conditionalFormatting>
  <conditionalFormatting sqref="S31">
    <cfRule type="cellIs" dxfId="83" priority="6" stopIfTrue="1" operator="equal">
      <formula>"ATENÇÃO"</formula>
    </cfRule>
    <cfRule type="cellIs" dxfId="82" priority="7" stopIfTrue="1" operator="equal">
      <formula>"ENCERRADO"</formula>
    </cfRule>
    <cfRule type="cellIs" dxfId="81" priority="8" stopIfTrue="1" operator="equal">
      <formula>"VIGENTE"</formula>
    </cfRule>
  </conditionalFormatting>
  <conditionalFormatting sqref="S32:S39">
    <cfRule type="cellIs" dxfId="80" priority="2" stopIfTrue="1" operator="equal">
      <formula>"ATENÇÃO"</formula>
    </cfRule>
    <cfRule type="cellIs" dxfId="79" priority="3" stopIfTrue="1" operator="equal">
      <formula>"ENCERRADO"</formula>
    </cfRule>
    <cfRule type="cellIs" dxfId="78" priority="4" stopIfTrue="1" operator="equal">
      <formula>"VIGENTE"</formula>
    </cfRule>
  </conditionalFormatting>
  <pageMargins left="0.78740157499999996" right="0.78740157499999996" top="0.984251969" bottom="0.984251969" header="0.49212598499999999" footer="0.49212598499999999"/>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topLeftCell="C15" workbookViewId="0">
      <selection activeCell="H17" sqref="H17"/>
    </sheetView>
  </sheetViews>
  <sheetFormatPr defaultRowHeight="12.75" x14ac:dyDescent="0.2"/>
  <cols>
    <col min="1" max="1" width="7" customWidth="1"/>
    <col min="3" max="3" width="14.7109375" customWidth="1"/>
    <col min="4" max="4" width="11" customWidth="1"/>
    <col min="5" max="5" width="10.28515625" customWidth="1"/>
    <col min="6" max="6" width="17.140625" customWidth="1"/>
    <col min="7" max="7" width="26.85546875" customWidth="1"/>
    <col min="8" max="8" width="12.28515625" customWidth="1"/>
    <col min="9" max="9" width="14.28515625" customWidth="1"/>
    <col min="10" max="10" width="9.140625" customWidth="1"/>
    <col min="11" max="11" width="12.42578125" customWidth="1"/>
    <col min="12" max="12" width="9.140625" customWidth="1"/>
    <col min="13" max="13" width="15.5703125" customWidth="1"/>
    <col min="14" max="14" width="10.85546875" customWidth="1"/>
    <col min="15" max="15" width="10.5703125" customWidth="1"/>
    <col min="16" max="16" width="13" customWidth="1"/>
    <col min="17" max="17" width="12.7109375" customWidth="1"/>
    <col min="18" max="18" width="10.28515625" customWidth="1"/>
  </cols>
  <sheetData>
    <row r="1" spans="1:19" x14ac:dyDescent="0.2">
      <c r="A1" s="187"/>
      <c r="B1" s="187"/>
      <c r="C1" s="337"/>
      <c r="D1" s="188"/>
      <c r="E1" s="340" t="s">
        <v>249</v>
      </c>
      <c r="F1" s="340"/>
      <c r="G1" s="340"/>
      <c r="H1" s="340"/>
      <c r="I1" s="340"/>
      <c r="J1" s="340"/>
      <c r="K1" s="340"/>
      <c r="L1" s="340"/>
      <c r="M1" s="340"/>
      <c r="N1" s="340"/>
      <c r="O1" s="340"/>
      <c r="P1" s="340"/>
      <c r="Q1" s="340"/>
      <c r="R1" s="340"/>
      <c r="S1" s="340"/>
    </row>
    <row r="2" spans="1:19" x14ac:dyDescent="0.2">
      <c r="A2" s="187"/>
      <c r="B2" s="187"/>
      <c r="C2" s="337"/>
      <c r="D2" s="189"/>
      <c r="E2" s="341"/>
      <c r="F2" s="341"/>
      <c r="G2" s="341"/>
      <c r="H2" s="341"/>
      <c r="I2" s="341"/>
      <c r="J2" s="341"/>
      <c r="K2" s="341"/>
      <c r="L2" s="341"/>
      <c r="M2" s="341"/>
      <c r="N2" s="341"/>
      <c r="O2" s="341"/>
      <c r="P2" s="341"/>
      <c r="Q2" s="341"/>
      <c r="R2" s="341"/>
      <c r="S2" s="341"/>
    </row>
    <row r="3" spans="1:19" ht="26.25" x14ac:dyDescent="0.4">
      <c r="A3" s="187"/>
      <c r="B3" s="187"/>
      <c r="C3" s="337"/>
      <c r="D3" s="189"/>
      <c r="E3" s="331" t="s">
        <v>250</v>
      </c>
      <c r="F3" s="331"/>
      <c r="G3" s="331"/>
      <c r="H3" s="331"/>
      <c r="I3" s="331"/>
      <c r="J3" s="331"/>
      <c r="K3" s="331"/>
      <c r="L3" s="331"/>
      <c r="M3" s="331"/>
      <c r="N3" s="331"/>
      <c r="O3" s="331"/>
      <c r="P3" s="331"/>
      <c r="Q3" s="331"/>
      <c r="R3" s="331"/>
      <c r="S3" s="331"/>
    </row>
    <row r="4" spans="1:19" x14ac:dyDescent="0.2">
      <c r="A4" s="187"/>
      <c r="B4" s="187"/>
      <c r="C4" s="337"/>
      <c r="D4" s="189"/>
      <c r="E4" s="190"/>
      <c r="F4" s="190"/>
      <c r="G4" s="187"/>
      <c r="H4" s="187"/>
      <c r="I4" s="187"/>
      <c r="J4" s="190"/>
      <c r="K4" s="190"/>
      <c r="L4" s="190"/>
      <c r="M4" s="190"/>
      <c r="N4" s="191"/>
      <c r="O4" s="187"/>
      <c r="P4" s="190"/>
      <c r="Q4" s="187"/>
      <c r="R4" s="190"/>
      <c r="S4" s="190"/>
    </row>
    <row r="5" spans="1:19" ht="15" x14ac:dyDescent="0.25">
      <c r="A5" s="187"/>
      <c r="B5" s="187"/>
      <c r="C5" s="337"/>
      <c r="D5" s="189"/>
      <c r="E5" s="179"/>
      <c r="F5" s="200"/>
      <c r="G5" s="200"/>
      <c r="H5" s="200"/>
      <c r="I5" s="200"/>
      <c r="J5" s="208"/>
      <c r="K5" s="208"/>
      <c r="L5" s="179"/>
      <c r="M5" s="179"/>
      <c r="N5" s="332" t="s">
        <v>12</v>
      </c>
      <c r="O5" s="332"/>
      <c r="P5" s="343">
        <f ca="1">TODAY()</f>
        <v>41940</v>
      </c>
      <c r="Q5" s="343"/>
      <c r="R5" s="343"/>
      <c r="S5" s="343"/>
    </row>
    <row r="6" spans="1:19" ht="13.5" thickBot="1" x14ac:dyDescent="0.25">
      <c r="A6" s="4"/>
      <c r="B6" s="4"/>
      <c r="G6" s="4"/>
      <c r="H6" s="4"/>
      <c r="I6" s="4"/>
      <c r="O6" s="6"/>
      <c r="Q6" s="4"/>
    </row>
    <row r="7" spans="1:19" ht="45.75" thickBot="1" x14ac:dyDescent="0.25">
      <c r="A7" s="209" t="s">
        <v>244</v>
      </c>
      <c r="B7" s="210" t="s">
        <v>1</v>
      </c>
      <c r="C7" s="211" t="s">
        <v>245</v>
      </c>
      <c r="D7" s="210" t="s">
        <v>4</v>
      </c>
      <c r="E7" s="210" t="s">
        <v>246</v>
      </c>
      <c r="F7" s="210" t="s">
        <v>2</v>
      </c>
      <c r="G7" s="210" t="s">
        <v>3</v>
      </c>
      <c r="H7" s="210" t="s">
        <v>13</v>
      </c>
      <c r="I7" s="211" t="s">
        <v>247</v>
      </c>
      <c r="J7" s="212" t="s">
        <v>248</v>
      </c>
      <c r="K7" s="213" t="s">
        <v>6</v>
      </c>
      <c r="L7" s="214" t="s">
        <v>100</v>
      </c>
      <c r="M7" s="211" t="s">
        <v>102</v>
      </c>
      <c r="N7" s="211" t="s">
        <v>251</v>
      </c>
      <c r="O7" s="211" t="s">
        <v>246</v>
      </c>
      <c r="P7" s="211" t="s">
        <v>252</v>
      </c>
      <c r="Q7" s="215" t="s">
        <v>10</v>
      </c>
      <c r="R7" s="212" t="s">
        <v>253</v>
      </c>
      <c r="S7" s="216" t="s">
        <v>7</v>
      </c>
    </row>
    <row r="8" spans="1:19" ht="36.75" customHeight="1" thickTop="1" x14ac:dyDescent="0.2">
      <c r="A8" s="270">
        <v>3</v>
      </c>
      <c r="B8" s="313" t="s">
        <v>113</v>
      </c>
      <c r="C8" s="275" t="s">
        <v>112</v>
      </c>
      <c r="D8" s="323">
        <v>40848</v>
      </c>
      <c r="E8" s="278">
        <v>40852</v>
      </c>
      <c r="F8" s="328" t="s">
        <v>114</v>
      </c>
      <c r="G8" s="284" t="s">
        <v>115</v>
      </c>
      <c r="H8" s="287" t="s">
        <v>235</v>
      </c>
      <c r="I8" s="363">
        <v>47095.68</v>
      </c>
      <c r="J8" s="307" t="s">
        <v>108</v>
      </c>
      <c r="K8" s="368">
        <v>41943</v>
      </c>
      <c r="L8" s="26">
        <v>1</v>
      </c>
      <c r="M8" s="25" t="s">
        <v>111</v>
      </c>
      <c r="N8" s="28">
        <v>40910</v>
      </c>
      <c r="O8" s="28">
        <v>40943</v>
      </c>
      <c r="P8" s="27" t="s">
        <v>99</v>
      </c>
      <c r="Q8" s="358" t="s">
        <v>229</v>
      </c>
      <c r="R8" s="29"/>
      <c r="S8" s="30"/>
    </row>
    <row r="9" spans="1:19" ht="40.5" customHeight="1" x14ac:dyDescent="0.2">
      <c r="A9" s="263"/>
      <c r="B9" s="297"/>
      <c r="C9" s="276"/>
      <c r="D9" s="296"/>
      <c r="E9" s="297"/>
      <c r="F9" s="329"/>
      <c r="G9" s="285"/>
      <c r="H9" s="288"/>
      <c r="I9" s="364"/>
      <c r="J9" s="308"/>
      <c r="K9" s="369"/>
      <c r="L9" s="13">
        <v>2</v>
      </c>
      <c r="M9" s="9" t="s">
        <v>110</v>
      </c>
      <c r="N9" s="16">
        <v>41276</v>
      </c>
      <c r="O9" s="16">
        <v>41328</v>
      </c>
      <c r="P9" s="15" t="s">
        <v>99</v>
      </c>
      <c r="Q9" s="366"/>
      <c r="R9" s="11"/>
      <c r="S9" s="8"/>
    </row>
    <row r="10" spans="1:19" ht="40.5" customHeight="1" thickBot="1" x14ac:dyDescent="0.25">
      <c r="A10" s="271"/>
      <c r="B10" s="314"/>
      <c r="C10" s="277"/>
      <c r="D10" s="324"/>
      <c r="E10" s="314"/>
      <c r="F10" s="330"/>
      <c r="G10" s="286"/>
      <c r="H10" s="289"/>
      <c r="I10" s="365"/>
      <c r="J10" s="309"/>
      <c r="K10" s="370"/>
      <c r="L10" s="40">
        <v>3</v>
      </c>
      <c r="M10" s="41" t="s">
        <v>116</v>
      </c>
      <c r="N10" s="42">
        <v>41376</v>
      </c>
      <c r="O10" s="42">
        <v>41410</v>
      </c>
      <c r="P10" s="41">
        <v>2940.32</v>
      </c>
      <c r="Q10" s="367"/>
      <c r="R10" s="43">
        <f ca="1">IF(K8-P$5&lt;0,"",IF(K8="","",K8-P$5))</f>
        <v>3</v>
      </c>
      <c r="S10" s="44" t="e">
        <f>CONTRATOS!#REF!</f>
        <v>#REF!</v>
      </c>
    </row>
    <row r="11" spans="1:19" ht="51" customHeight="1" thickTop="1" x14ac:dyDescent="0.2">
      <c r="A11" s="263">
        <v>5</v>
      </c>
      <c r="B11" s="264" t="s">
        <v>17</v>
      </c>
      <c r="C11" s="276" t="s">
        <v>117</v>
      </c>
      <c r="D11" s="295">
        <v>41074</v>
      </c>
      <c r="E11" s="279">
        <v>41094</v>
      </c>
      <c r="F11" s="345" t="s">
        <v>19</v>
      </c>
      <c r="G11" s="346" t="s">
        <v>18</v>
      </c>
      <c r="H11" s="288"/>
      <c r="I11" s="364">
        <v>62688</v>
      </c>
      <c r="J11" s="293" t="s">
        <v>108</v>
      </c>
      <c r="K11" s="361">
        <v>42004</v>
      </c>
      <c r="L11" s="12">
        <v>1</v>
      </c>
      <c r="M11" s="17" t="s">
        <v>110</v>
      </c>
      <c r="N11" s="22">
        <v>41276</v>
      </c>
      <c r="O11" s="22">
        <v>41327</v>
      </c>
      <c r="P11" s="17" t="s">
        <v>99</v>
      </c>
      <c r="Q11" s="358" t="s">
        <v>229</v>
      </c>
      <c r="R11" s="11"/>
      <c r="S11" s="8"/>
    </row>
    <row r="12" spans="1:19" ht="85.5" customHeight="1" x14ac:dyDescent="0.2">
      <c r="A12" s="263"/>
      <c r="B12" s="264"/>
      <c r="C12" s="276"/>
      <c r="D12" s="296"/>
      <c r="E12" s="297"/>
      <c r="F12" s="345"/>
      <c r="G12" s="346"/>
      <c r="H12" s="288"/>
      <c r="I12" s="364"/>
      <c r="J12" s="293"/>
      <c r="K12" s="361"/>
      <c r="L12" s="14">
        <v>2</v>
      </c>
      <c r="M12" s="15" t="s">
        <v>118</v>
      </c>
      <c r="N12" s="18">
        <v>41535</v>
      </c>
      <c r="O12" s="18">
        <v>41556</v>
      </c>
      <c r="P12" s="15" t="s">
        <v>99</v>
      </c>
      <c r="Q12" s="366"/>
      <c r="R12" s="11"/>
      <c r="S12" s="8"/>
    </row>
    <row r="13" spans="1:19" ht="35.25" customHeight="1" thickBot="1" x14ac:dyDescent="0.25">
      <c r="A13" s="263"/>
      <c r="B13" s="264"/>
      <c r="C13" s="276"/>
      <c r="D13" s="296"/>
      <c r="E13" s="297"/>
      <c r="F13" s="345"/>
      <c r="G13" s="346"/>
      <c r="H13" s="288"/>
      <c r="I13" s="364"/>
      <c r="J13" s="293"/>
      <c r="K13" s="361"/>
      <c r="L13" s="47">
        <v>3</v>
      </c>
      <c r="M13" s="19" t="s">
        <v>119</v>
      </c>
      <c r="N13" s="48">
        <v>41641</v>
      </c>
      <c r="O13" s="48">
        <v>41696</v>
      </c>
      <c r="P13" s="19">
        <v>67178.61</v>
      </c>
      <c r="Q13" s="367"/>
      <c r="R13" s="20">
        <f ca="1">IF(K11-P$5&lt;0,"",IF(K11="","",K11-P$5))</f>
        <v>64</v>
      </c>
      <c r="S13" s="21" t="e">
        <f>CONTRATOS!#REF!</f>
        <v>#REF!</v>
      </c>
    </row>
    <row r="14" spans="1:19" ht="101.25" customHeight="1" thickTop="1" x14ac:dyDescent="0.2">
      <c r="A14" s="270">
        <v>6</v>
      </c>
      <c r="B14" s="272" t="s">
        <v>20</v>
      </c>
      <c r="C14" s="275" t="s">
        <v>121</v>
      </c>
      <c r="D14" s="278">
        <v>41061</v>
      </c>
      <c r="E14" s="278">
        <v>41062</v>
      </c>
      <c r="F14" s="281" t="s">
        <v>122</v>
      </c>
      <c r="G14" s="284" t="s">
        <v>120</v>
      </c>
      <c r="H14" s="287"/>
      <c r="I14" s="363">
        <v>243000</v>
      </c>
      <c r="J14" s="292" t="s">
        <v>108</v>
      </c>
      <c r="K14" s="360">
        <v>42153</v>
      </c>
      <c r="L14" s="49">
        <v>1</v>
      </c>
      <c r="M14" s="27" t="s">
        <v>109</v>
      </c>
      <c r="N14" s="50">
        <v>41276</v>
      </c>
      <c r="O14" s="50">
        <v>41340</v>
      </c>
      <c r="P14" s="27" t="s">
        <v>99</v>
      </c>
      <c r="Q14" s="358" t="s">
        <v>229</v>
      </c>
      <c r="R14" s="29"/>
      <c r="S14" s="30"/>
    </row>
    <row r="15" spans="1:19" ht="65.25" customHeight="1" x14ac:dyDescent="0.2">
      <c r="A15" s="263"/>
      <c r="B15" s="273"/>
      <c r="C15" s="276"/>
      <c r="D15" s="279"/>
      <c r="E15" s="279"/>
      <c r="F15" s="282"/>
      <c r="G15" s="285"/>
      <c r="H15" s="288"/>
      <c r="I15" s="364"/>
      <c r="J15" s="293"/>
      <c r="K15" s="361"/>
      <c r="L15" s="14">
        <v>2</v>
      </c>
      <c r="M15" s="15" t="s">
        <v>123</v>
      </c>
      <c r="N15" s="18">
        <v>41426</v>
      </c>
      <c r="O15" s="18">
        <v>41461</v>
      </c>
      <c r="P15" s="15">
        <v>99825</v>
      </c>
      <c r="Q15" s="359"/>
      <c r="R15" s="244"/>
      <c r="S15" s="244"/>
    </row>
    <row r="16" spans="1:19" ht="42" customHeight="1" thickBot="1" x14ac:dyDescent="0.25">
      <c r="A16" s="271"/>
      <c r="B16" s="274"/>
      <c r="C16" s="277"/>
      <c r="D16" s="280"/>
      <c r="E16" s="280"/>
      <c r="F16" s="283"/>
      <c r="G16" s="286"/>
      <c r="H16" s="289"/>
      <c r="I16" s="365"/>
      <c r="J16" s="294"/>
      <c r="K16" s="362"/>
      <c r="L16" s="242">
        <v>3</v>
      </c>
      <c r="M16" s="54" t="s">
        <v>127</v>
      </c>
      <c r="N16" s="113">
        <v>41789</v>
      </c>
      <c r="O16" s="113">
        <v>41885</v>
      </c>
      <c r="P16" s="41" t="s">
        <v>99</v>
      </c>
      <c r="Q16" s="243"/>
      <c r="R16" s="43">
        <f ca="1">IF(K14-P$5&lt;0,"",IF(K14="","",K14-P$5))</f>
        <v>213</v>
      </c>
      <c r="S16" s="44" t="str">
        <f>IF(R31&lt;=30,"ATENÇÃO", IF(K29="","",IF(K29&gt;P$5,"VIGENTE","ENCERRADO")))</f>
        <v>ATENÇÃO</v>
      </c>
    </row>
    <row r="17" spans="1:19" ht="152.25" customHeight="1" thickTop="1" thickBot="1" x14ac:dyDescent="0.25">
      <c r="A17" s="52">
        <v>19</v>
      </c>
      <c r="B17" s="64" t="s">
        <v>51</v>
      </c>
      <c r="C17" s="31" t="s">
        <v>151</v>
      </c>
      <c r="D17" s="83">
        <v>41589</v>
      </c>
      <c r="E17" s="34">
        <v>41604</v>
      </c>
      <c r="F17" s="62" t="s">
        <v>52</v>
      </c>
      <c r="G17" s="32" t="s">
        <v>150</v>
      </c>
      <c r="H17" s="59" t="s">
        <v>282</v>
      </c>
      <c r="I17" s="33">
        <v>2400</v>
      </c>
      <c r="J17" s="66" t="s">
        <v>108</v>
      </c>
      <c r="K17" s="34" t="s">
        <v>50</v>
      </c>
      <c r="L17" s="67"/>
      <c r="M17" s="36"/>
      <c r="N17" s="36"/>
      <c r="O17" s="36"/>
      <c r="P17" s="41" t="s">
        <v>99</v>
      </c>
      <c r="Q17" s="241" t="s">
        <v>229</v>
      </c>
      <c r="R17" s="38">
        <f ca="1">IF(K17-P$5&lt;0,"",IF(K17="","",K17-P$5))</f>
        <v>13</v>
      </c>
      <c r="S17" s="39" t="str">
        <f>S16</f>
        <v>ATENÇÃO</v>
      </c>
    </row>
    <row r="18" spans="1:19" ht="243" customHeight="1" thickTop="1" thickBot="1" x14ac:dyDescent="0.25">
      <c r="A18" s="52">
        <v>24</v>
      </c>
      <c r="B18" s="64" t="s">
        <v>64</v>
      </c>
      <c r="C18" s="31" t="s">
        <v>155</v>
      </c>
      <c r="D18" s="83">
        <v>41613</v>
      </c>
      <c r="E18" s="34">
        <v>41622</v>
      </c>
      <c r="F18" s="62" t="s">
        <v>66</v>
      </c>
      <c r="G18" s="32" t="s">
        <v>65</v>
      </c>
      <c r="H18" s="68"/>
      <c r="I18" s="33">
        <v>57000</v>
      </c>
      <c r="J18" s="66" t="s">
        <v>108</v>
      </c>
      <c r="K18" s="34">
        <v>41977</v>
      </c>
      <c r="L18" s="67"/>
      <c r="M18" s="36"/>
      <c r="N18" s="36"/>
      <c r="O18" s="36"/>
      <c r="P18" s="36"/>
      <c r="Q18" s="241" t="s">
        <v>229</v>
      </c>
      <c r="R18" s="38">
        <f ca="1">IF(K18-P$5&lt;0,"",IF(K18="","",K18-P$5))</f>
        <v>37</v>
      </c>
      <c r="S18" s="39" t="e">
        <f>CONTRATOS!#REF!</f>
        <v>#REF!</v>
      </c>
    </row>
    <row r="19" spans="1:19" ht="135.75" customHeight="1" thickTop="1" thickBot="1" x14ac:dyDescent="0.25">
      <c r="A19" s="55">
        <v>25</v>
      </c>
      <c r="B19" s="64" t="s">
        <v>67</v>
      </c>
      <c r="C19" s="31" t="s">
        <v>156</v>
      </c>
      <c r="D19" s="83">
        <v>41663</v>
      </c>
      <c r="E19" s="34">
        <v>41664</v>
      </c>
      <c r="F19" s="62" t="s">
        <v>69</v>
      </c>
      <c r="G19" s="32" t="s">
        <v>68</v>
      </c>
      <c r="H19" s="68"/>
      <c r="I19" s="33">
        <v>35103.72</v>
      </c>
      <c r="J19" s="66" t="s">
        <v>108</v>
      </c>
      <c r="K19" s="34">
        <v>42027</v>
      </c>
      <c r="L19" s="67"/>
      <c r="M19" s="36"/>
      <c r="N19" s="36"/>
      <c r="O19" s="36"/>
      <c r="P19" s="36"/>
      <c r="Q19" s="241" t="s">
        <v>229</v>
      </c>
      <c r="R19" s="38">
        <f ca="1">IF(K19-P$5&lt;0,"",IF(K19="","",K19-P$5))</f>
        <v>87</v>
      </c>
      <c r="S19" s="39" t="e">
        <f>CONTRATOS!#REF!</f>
        <v>#REF!</v>
      </c>
    </row>
    <row r="20" spans="1:19" ht="193.5" customHeight="1" thickTop="1" thickBot="1" x14ac:dyDescent="0.25">
      <c r="A20" s="55">
        <v>38</v>
      </c>
      <c r="B20" s="64" t="s">
        <v>177</v>
      </c>
      <c r="C20" s="31" t="s">
        <v>182</v>
      </c>
      <c r="D20" s="83">
        <v>41821</v>
      </c>
      <c r="E20" s="34">
        <v>41822</v>
      </c>
      <c r="F20" s="62" t="s">
        <v>183</v>
      </c>
      <c r="G20" s="32" t="s">
        <v>184</v>
      </c>
      <c r="H20" s="68"/>
      <c r="I20" s="33">
        <v>1015.75</v>
      </c>
      <c r="J20" s="66" t="s">
        <v>185</v>
      </c>
      <c r="K20" s="34">
        <v>42551</v>
      </c>
      <c r="L20" s="67"/>
      <c r="M20" s="77"/>
      <c r="N20" s="36"/>
      <c r="O20" s="36"/>
      <c r="P20" s="36"/>
      <c r="Q20" s="241" t="s">
        <v>229</v>
      </c>
      <c r="R20" s="38">
        <f ca="1">IF(K20-P$5&lt;0,"",IF(K20="","",K20-P$5))</f>
        <v>611</v>
      </c>
      <c r="S20" s="39" t="e">
        <f>CONTRATOS!#REF!</f>
        <v>#REF!</v>
      </c>
    </row>
    <row r="21" spans="1:19" ht="13.5" thickTop="1" x14ac:dyDescent="0.2"/>
  </sheetData>
  <mergeCells count="41">
    <mergeCell ref="C1:C5"/>
    <mergeCell ref="E1:S2"/>
    <mergeCell ref="E3:S3"/>
    <mergeCell ref="N5:O5"/>
    <mergeCell ref="P5:S5"/>
    <mergeCell ref="Q8:Q10"/>
    <mergeCell ref="A8:A10"/>
    <mergeCell ref="B8:B10"/>
    <mergeCell ref="C8:C10"/>
    <mergeCell ref="D8:D10"/>
    <mergeCell ref="E8:E10"/>
    <mergeCell ref="F8:F10"/>
    <mergeCell ref="G8:G10"/>
    <mergeCell ref="H8:H10"/>
    <mergeCell ref="I8:I10"/>
    <mergeCell ref="J8:J10"/>
    <mergeCell ref="K8:K10"/>
    <mergeCell ref="Q11:Q13"/>
    <mergeCell ref="A11:A13"/>
    <mergeCell ref="B11:B13"/>
    <mergeCell ref="C11:C13"/>
    <mergeCell ref="D11:D13"/>
    <mergeCell ref="E11:E13"/>
    <mergeCell ref="F11:F13"/>
    <mergeCell ref="G11:G13"/>
    <mergeCell ref="H11:H13"/>
    <mergeCell ref="I11:I13"/>
    <mergeCell ref="J11:J13"/>
    <mergeCell ref="K11:K13"/>
    <mergeCell ref="Q14:Q15"/>
    <mergeCell ref="A14:A16"/>
    <mergeCell ref="B14:B16"/>
    <mergeCell ref="C14:C16"/>
    <mergeCell ref="D14:D16"/>
    <mergeCell ref="J14:J16"/>
    <mergeCell ref="K14:K16"/>
    <mergeCell ref="E14:E16"/>
    <mergeCell ref="F14:F16"/>
    <mergeCell ref="G14:G16"/>
    <mergeCell ref="H14:H16"/>
    <mergeCell ref="I14:I16"/>
  </mergeCells>
  <conditionalFormatting sqref="S8:S10 S14 S16">
    <cfRule type="cellIs" dxfId="77" priority="28" stopIfTrue="1" operator="equal">
      <formula>"ATENÇÃO"</formula>
    </cfRule>
    <cfRule type="cellIs" dxfId="76" priority="29" stopIfTrue="1" operator="equal">
      <formula>"ENCERRADO"</formula>
    </cfRule>
    <cfRule type="cellIs" dxfId="75" priority="30" stopIfTrue="1" operator="equal">
      <formula>"VIGENTE"</formula>
    </cfRule>
  </conditionalFormatting>
  <conditionalFormatting sqref="R8:R10 R14 R16">
    <cfRule type="cellIs" dxfId="74" priority="27" operator="lessThan">
      <formula>60</formula>
    </cfRule>
  </conditionalFormatting>
  <conditionalFormatting sqref="S11:S13">
    <cfRule type="cellIs" dxfId="73" priority="21" stopIfTrue="1" operator="equal">
      <formula>"ATENÇÃO"</formula>
    </cfRule>
    <cfRule type="cellIs" dxfId="72" priority="22" stopIfTrue="1" operator="equal">
      <formula>"ENCERRADO"</formula>
    </cfRule>
    <cfRule type="cellIs" dxfId="71" priority="23" stopIfTrue="1" operator="equal">
      <formula>"VIGENTE"</formula>
    </cfRule>
  </conditionalFormatting>
  <conditionalFormatting sqref="R11:R13">
    <cfRule type="cellIs" dxfId="70" priority="20" operator="lessThan">
      <formula>60</formula>
    </cfRule>
  </conditionalFormatting>
  <conditionalFormatting sqref="S17">
    <cfRule type="cellIs" dxfId="69" priority="13" stopIfTrue="1" operator="equal">
      <formula>"ATENÇÃO"</formula>
    </cfRule>
    <cfRule type="cellIs" dxfId="68" priority="14" stopIfTrue="1" operator="equal">
      <formula>"ENCERRADO"</formula>
    </cfRule>
    <cfRule type="cellIs" dxfId="67" priority="15" stopIfTrue="1" operator="equal">
      <formula>"VIGENTE"</formula>
    </cfRule>
  </conditionalFormatting>
  <conditionalFormatting sqref="R17">
    <cfRule type="cellIs" dxfId="66" priority="12" operator="lessThan">
      <formula>60</formula>
    </cfRule>
  </conditionalFormatting>
  <conditionalFormatting sqref="R20">
    <cfRule type="cellIs" dxfId="65" priority="4" operator="lessThan">
      <formula>60</formula>
    </cfRule>
  </conditionalFormatting>
  <conditionalFormatting sqref="S18:S19">
    <cfRule type="cellIs" dxfId="64" priority="9" stopIfTrue="1" operator="equal">
      <formula>"ATENÇÃO"</formula>
    </cfRule>
    <cfRule type="cellIs" dxfId="63" priority="10" stopIfTrue="1" operator="equal">
      <formula>"ENCERRADO"</formula>
    </cfRule>
    <cfRule type="cellIs" dxfId="62" priority="11" stopIfTrue="1" operator="equal">
      <formula>"VIGENTE"</formula>
    </cfRule>
  </conditionalFormatting>
  <conditionalFormatting sqref="R18:R19">
    <cfRule type="cellIs" dxfId="61" priority="8" operator="lessThan">
      <formula>60</formula>
    </cfRule>
  </conditionalFormatting>
  <conditionalFormatting sqref="S20">
    <cfRule type="cellIs" dxfId="60" priority="5" stopIfTrue="1" operator="equal">
      <formula>"ATENÇÃO"</formula>
    </cfRule>
    <cfRule type="cellIs" dxfId="59" priority="6" stopIfTrue="1" operator="equal">
      <formula>"ENCERRADO"</formula>
    </cfRule>
    <cfRule type="cellIs" dxfId="58" priority="7" stopIfTrue="1" operator="equal">
      <formula>"VIGENTE"</formula>
    </cfRule>
  </conditionalFormatting>
  <conditionalFormatting sqref="S7">
    <cfRule type="cellIs" dxfId="57" priority="1" stopIfTrue="1" operator="equal">
      <formula>"ATENÇÃO"</formula>
    </cfRule>
    <cfRule type="cellIs" dxfId="56" priority="2" stopIfTrue="1" operator="equal">
      <formula>"ENCERRADO"</formula>
    </cfRule>
    <cfRule type="cellIs" dxfId="55" priority="3" stopIfTrue="1" operator="equal">
      <formula>"VIGENTE"</formula>
    </cfRule>
  </conditionalFormatting>
  <pageMargins left="0.39370078740157483" right="0.39370078740157483" top="0.39370078740157483" bottom="0.39370078740157483" header="0.11811023622047245" footer="0.11811023622047245"/>
  <pageSetup paperSize="8" scale="8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H1" workbookViewId="0">
      <selection activeCell="T3" sqref="T3"/>
    </sheetView>
  </sheetViews>
  <sheetFormatPr defaultRowHeight="12.75" x14ac:dyDescent="0.2"/>
  <cols>
    <col min="1" max="1" width="4.28515625" customWidth="1"/>
    <col min="3" max="4" width="10.140625" customWidth="1"/>
    <col min="5" max="5" width="11.85546875" customWidth="1"/>
    <col min="6" max="6" width="17.28515625" customWidth="1"/>
    <col min="7" max="7" width="23" customWidth="1"/>
    <col min="8" max="8" width="11.7109375" customWidth="1"/>
    <col min="9" max="9" width="13" customWidth="1"/>
    <col min="10" max="10" width="9.140625" customWidth="1"/>
    <col min="11" max="11" width="10.5703125" customWidth="1"/>
    <col min="12" max="12" width="9.140625" customWidth="1"/>
    <col min="13" max="13" width="14.5703125" customWidth="1"/>
    <col min="14" max="14" width="11.85546875" customWidth="1"/>
    <col min="15" max="15" width="11.7109375" customWidth="1"/>
    <col min="16" max="16" width="9.140625" customWidth="1"/>
    <col min="19" max="19" width="9.7109375" customWidth="1"/>
  </cols>
  <sheetData>
    <row r="1" spans="1:21" ht="64.5" thickBot="1" x14ac:dyDescent="0.25">
      <c r="A1" s="51" t="s">
        <v>0</v>
      </c>
      <c r="B1" s="1" t="s">
        <v>1</v>
      </c>
      <c r="C1" s="2" t="s">
        <v>8</v>
      </c>
      <c r="D1" s="1" t="s">
        <v>4</v>
      </c>
      <c r="E1" s="2" t="s">
        <v>101</v>
      </c>
      <c r="F1" s="1" t="s">
        <v>2</v>
      </c>
      <c r="G1" s="1" t="s">
        <v>3</v>
      </c>
      <c r="H1" s="1" t="s">
        <v>13</v>
      </c>
      <c r="I1" s="2" t="s">
        <v>5</v>
      </c>
      <c r="J1" s="10" t="s">
        <v>104</v>
      </c>
      <c r="K1" s="2" t="s">
        <v>6</v>
      </c>
      <c r="L1" s="2" t="s">
        <v>100</v>
      </c>
      <c r="M1" s="2" t="s">
        <v>102</v>
      </c>
      <c r="N1" s="2" t="s">
        <v>103</v>
      </c>
      <c r="O1" s="2" t="s">
        <v>101</v>
      </c>
      <c r="P1" s="2" t="s">
        <v>9</v>
      </c>
      <c r="Q1" s="3" t="s">
        <v>10</v>
      </c>
      <c r="R1" s="88" t="s">
        <v>11</v>
      </c>
      <c r="S1" s="89" t="s">
        <v>7</v>
      </c>
    </row>
    <row r="2" spans="1:21" ht="26.25" thickTop="1" x14ac:dyDescent="0.2">
      <c r="A2" s="270">
        <v>2</v>
      </c>
      <c r="B2" s="310" t="s">
        <v>14</v>
      </c>
      <c r="C2" s="275" t="s">
        <v>215</v>
      </c>
      <c r="D2" s="275" t="s">
        <v>216</v>
      </c>
      <c r="E2" s="313" t="s">
        <v>217</v>
      </c>
      <c r="F2" s="315" t="s">
        <v>218</v>
      </c>
      <c r="G2" s="313" t="s">
        <v>219</v>
      </c>
      <c r="H2" s="287"/>
      <c r="I2" s="363">
        <v>34200</v>
      </c>
      <c r="J2" s="307" t="s">
        <v>108</v>
      </c>
      <c r="K2" s="360">
        <v>42004</v>
      </c>
      <c r="L2" s="153">
        <v>1</v>
      </c>
      <c r="M2" s="97" t="s">
        <v>213</v>
      </c>
      <c r="N2" s="154">
        <v>40494</v>
      </c>
      <c r="O2" s="154">
        <v>40512</v>
      </c>
      <c r="P2" s="27" t="s">
        <v>99</v>
      </c>
      <c r="Q2" s="268" t="s">
        <v>228</v>
      </c>
      <c r="R2" s="98"/>
      <c r="S2" s="155"/>
      <c r="T2" s="156"/>
      <c r="U2" s="100"/>
    </row>
    <row r="3" spans="1:21" ht="38.25" x14ac:dyDescent="0.2">
      <c r="A3" s="263"/>
      <c r="B3" s="311"/>
      <c r="C3" s="276"/>
      <c r="D3" s="276"/>
      <c r="E3" s="297"/>
      <c r="F3" s="316"/>
      <c r="G3" s="297"/>
      <c r="H3" s="288"/>
      <c r="I3" s="364"/>
      <c r="J3" s="308"/>
      <c r="K3" s="361"/>
      <c r="L3" s="14">
        <v>2</v>
      </c>
      <c r="M3" s="15" t="s">
        <v>220</v>
      </c>
      <c r="N3" s="117">
        <v>40546</v>
      </c>
      <c r="O3" s="117">
        <v>40578</v>
      </c>
      <c r="P3" s="15" t="s">
        <v>99</v>
      </c>
      <c r="Q3" s="333"/>
      <c r="R3" s="114"/>
      <c r="S3" s="151"/>
      <c r="T3" s="100"/>
      <c r="U3" s="100"/>
    </row>
    <row r="4" spans="1:21" ht="25.5" x14ac:dyDescent="0.2">
      <c r="A4" s="263"/>
      <c r="B4" s="311"/>
      <c r="C4" s="276"/>
      <c r="D4" s="276"/>
      <c r="E4" s="297"/>
      <c r="F4" s="316"/>
      <c r="G4" s="297"/>
      <c r="H4" s="288"/>
      <c r="I4" s="364"/>
      <c r="J4" s="308"/>
      <c r="K4" s="361"/>
      <c r="L4" s="23">
        <v>3</v>
      </c>
      <c r="M4" s="24" t="s">
        <v>111</v>
      </c>
      <c r="N4" s="117">
        <v>40696</v>
      </c>
      <c r="O4" s="117">
        <v>40712</v>
      </c>
      <c r="P4" s="15" t="s">
        <v>99</v>
      </c>
      <c r="Q4" s="333"/>
      <c r="R4" s="107"/>
      <c r="S4" s="150"/>
      <c r="T4" s="100"/>
      <c r="U4" s="100"/>
    </row>
    <row r="5" spans="1:21" ht="25.5" x14ac:dyDescent="0.2">
      <c r="A5" s="263"/>
      <c r="B5" s="311"/>
      <c r="C5" s="276"/>
      <c r="D5" s="276"/>
      <c r="E5" s="297"/>
      <c r="F5" s="316"/>
      <c r="G5" s="297"/>
      <c r="H5" s="288"/>
      <c r="I5" s="364"/>
      <c r="J5" s="308"/>
      <c r="K5" s="361"/>
      <c r="L5" s="14">
        <v>4</v>
      </c>
      <c r="M5" s="15" t="s">
        <v>111</v>
      </c>
      <c r="N5" s="117">
        <v>40910</v>
      </c>
      <c r="O5" s="117">
        <v>40943</v>
      </c>
      <c r="P5" s="15" t="s">
        <v>99</v>
      </c>
      <c r="Q5" s="333"/>
      <c r="R5" s="114"/>
      <c r="S5" s="151"/>
      <c r="T5" s="100"/>
      <c r="U5" s="100"/>
    </row>
    <row r="6" spans="1:21" ht="24" customHeight="1" x14ac:dyDescent="0.2">
      <c r="A6" s="263"/>
      <c r="B6" s="311"/>
      <c r="C6" s="276"/>
      <c r="D6" s="276"/>
      <c r="E6" s="297"/>
      <c r="F6" s="316"/>
      <c r="G6" s="297"/>
      <c r="H6" s="288"/>
      <c r="I6" s="364"/>
      <c r="J6" s="308"/>
      <c r="K6" s="361"/>
      <c r="L6" s="23">
        <v>5</v>
      </c>
      <c r="M6" s="24" t="s">
        <v>221</v>
      </c>
      <c r="N6" s="116" t="s">
        <v>222</v>
      </c>
      <c r="O6" s="116" t="s">
        <v>223</v>
      </c>
      <c r="P6" s="15" t="s">
        <v>99</v>
      </c>
      <c r="Q6" s="333"/>
      <c r="R6" s="107"/>
      <c r="S6" s="150"/>
      <c r="T6" s="100"/>
      <c r="U6" s="100"/>
    </row>
    <row r="7" spans="1:21" ht="25.5" x14ac:dyDescent="0.2">
      <c r="A7" s="263"/>
      <c r="B7" s="311"/>
      <c r="C7" s="276"/>
      <c r="D7" s="276"/>
      <c r="E7" s="297"/>
      <c r="F7" s="316"/>
      <c r="G7" s="297"/>
      <c r="H7" s="288"/>
      <c r="I7" s="364"/>
      <c r="J7" s="308"/>
      <c r="K7" s="361"/>
      <c r="L7" s="14">
        <v>6</v>
      </c>
      <c r="M7" s="15" t="s">
        <v>111</v>
      </c>
      <c r="N7" s="116" t="s">
        <v>224</v>
      </c>
      <c r="O7" s="116" t="s">
        <v>225</v>
      </c>
      <c r="P7" s="15" t="s">
        <v>99</v>
      </c>
      <c r="Q7" s="333"/>
      <c r="R7" s="114"/>
      <c r="S7" s="151"/>
      <c r="T7" s="100"/>
      <c r="U7" s="100"/>
    </row>
    <row r="8" spans="1:21" ht="40.5" customHeight="1" thickBot="1" x14ac:dyDescent="0.25">
      <c r="A8" s="271"/>
      <c r="B8" s="312"/>
      <c r="C8" s="277"/>
      <c r="D8" s="277"/>
      <c r="E8" s="314"/>
      <c r="F8" s="317"/>
      <c r="G8" s="314"/>
      <c r="H8" s="289"/>
      <c r="I8" s="365"/>
      <c r="J8" s="309"/>
      <c r="K8" s="362"/>
      <c r="L8" s="72">
        <v>7</v>
      </c>
      <c r="M8" s="70" t="s">
        <v>111</v>
      </c>
      <c r="N8" s="149" t="s">
        <v>226</v>
      </c>
      <c r="O8" s="149" t="s">
        <v>227</v>
      </c>
      <c r="P8" s="54"/>
      <c r="Q8" s="269"/>
      <c r="R8" s="43" t="e">
        <f>CONTRATOS!#REF!</f>
        <v>#REF!</v>
      </c>
      <c r="S8" s="152" t="e">
        <f>CONTRATOS!#REF!</f>
        <v>#REF!</v>
      </c>
      <c r="T8" s="100"/>
      <c r="U8" s="100"/>
    </row>
    <row r="9" spans="1:21" ht="67.5" customHeight="1" thickTop="1" x14ac:dyDescent="0.2">
      <c r="A9" s="270">
        <v>9</v>
      </c>
      <c r="B9" s="272" t="s">
        <v>26</v>
      </c>
      <c r="C9" s="275" t="s">
        <v>134</v>
      </c>
      <c r="D9" s="323">
        <v>41250</v>
      </c>
      <c r="E9" s="278">
        <v>41257</v>
      </c>
      <c r="F9" s="281" t="s">
        <v>28</v>
      </c>
      <c r="G9" s="284" t="s">
        <v>27</v>
      </c>
      <c r="H9" s="287"/>
      <c r="I9" s="363">
        <v>48970</v>
      </c>
      <c r="J9" s="354" t="s">
        <v>108</v>
      </c>
      <c r="K9" s="360" t="s">
        <v>29</v>
      </c>
      <c r="L9" s="49">
        <v>1</v>
      </c>
      <c r="M9" s="27" t="s">
        <v>110</v>
      </c>
      <c r="N9" s="50">
        <v>41276</v>
      </c>
      <c r="O9" s="50">
        <v>41328</v>
      </c>
      <c r="P9" s="27"/>
      <c r="Q9" s="268" t="s">
        <v>228</v>
      </c>
      <c r="R9" s="29"/>
      <c r="S9" s="30"/>
      <c r="T9" s="100"/>
    </row>
    <row r="10" spans="1:21" ht="84" customHeight="1" thickBot="1" x14ac:dyDescent="0.25">
      <c r="A10" s="271"/>
      <c r="B10" s="274"/>
      <c r="C10" s="277"/>
      <c r="D10" s="356"/>
      <c r="E10" s="280"/>
      <c r="F10" s="283"/>
      <c r="G10" s="286"/>
      <c r="H10" s="289"/>
      <c r="I10" s="365"/>
      <c r="J10" s="355"/>
      <c r="K10" s="362"/>
      <c r="L10" s="40">
        <v>2</v>
      </c>
      <c r="M10" s="41" t="s">
        <v>127</v>
      </c>
      <c r="N10" s="42">
        <v>41641</v>
      </c>
      <c r="O10" s="42">
        <v>41697</v>
      </c>
      <c r="P10" s="41" t="s">
        <v>99</v>
      </c>
      <c r="Q10" s="269"/>
      <c r="R10" s="43" t="e">
        <f>CONTRATOS!#REF!</f>
        <v>#REF!</v>
      </c>
      <c r="S10" s="44" t="e">
        <f>CONTRATOS!#REF!</f>
        <v>#REF!</v>
      </c>
    </row>
    <row r="11" spans="1:21" ht="141.75" thickTop="1" thickBot="1" x14ac:dyDescent="0.25">
      <c r="A11" s="52">
        <v>18</v>
      </c>
      <c r="B11" s="64" t="s">
        <v>48</v>
      </c>
      <c r="C11" s="35" t="s">
        <v>149</v>
      </c>
      <c r="D11" s="83">
        <v>41549</v>
      </c>
      <c r="E11" s="34">
        <v>41550</v>
      </c>
      <c r="F11" s="62" t="s">
        <v>49</v>
      </c>
      <c r="G11" s="32" t="s">
        <v>148</v>
      </c>
      <c r="H11" s="65"/>
      <c r="I11" s="33">
        <v>27000</v>
      </c>
      <c r="J11" s="66" t="s">
        <v>108</v>
      </c>
      <c r="K11" s="34" t="s">
        <v>50</v>
      </c>
      <c r="L11" s="67"/>
      <c r="M11" s="36"/>
      <c r="N11" s="36"/>
      <c r="O11" s="36"/>
      <c r="P11" s="36"/>
      <c r="Q11" s="142" t="s">
        <v>228</v>
      </c>
      <c r="R11" s="38" t="e">
        <f>CONTRATOS!#REF!</f>
        <v>#REF!</v>
      </c>
      <c r="S11" s="39" t="e">
        <f>CONTRATOS!#REF!</f>
        <v>#REF!</v>
      </c>
    </row>
    <row r="12" spans="1:21" ht="180" thickTop="1" thickBot="1" x14ac:dyDescent="0.25">
      <c r="A12" s="120">
        <v>26</v>
      </c>
      <c r="B12" s="71" t="s">
        <v>70</v>
      </c>
      <c r="C12" s="72" t="s">
        <v>149</v>
      </c>
      <c r="D12" s="84">
        <v>41673</v>
      </c>
      <c r="E12" s="119">
        <v>41683</v>
      </c>
      <c r="F12" s="128" t="s">
        <v>71</v>
      </c>
      <c r="G12" s="123" t="s">
        <v>157</v>
      </c>
      <c r="H12" s="147"/>
      <c r="I12" s="74">
        <v>35103.72</v>
      </c>
      <c r="J12" s="75" t="s">
        <v>108</v>
      </c>
      <c r="K12" s="119" t="s">
        <v>72</v>
      </c>
      <c r="L12" s="76"/>
      <c r="M12" s="54"/>
      <c r="N12" s="54"/>
      <c r="O12" s="54"/>
      <c r="P12" s="54"/>
      <c r="Q12" s="142" t="s">
        <v>228</v>
      </c>
      <c r="R12" s="43" t="e">
        <f>CONTRATOS!#REF!</f>
        <v>#REF!</v>
      </c>
      <c r="S12" s="44" t="e">
        <f>CONTRATOS!#REF!</f>
        <v>#REF!</v>
      </c>
    </row>
    <row r="13" spans="1:21" ht="90.75" thickTop="1" thickBot="1" x14ac:dyDescent="0.25">
      <c r="A13" s="55">
        <v>36</v>
      </c>
      <c r="B13" s="64" t="s">
        <v>93</v>
      </c>
      <c r="C13" s="35" t="s">
        <v>173</v>
      </c>
      <c r="D13" s="83">
        <v>41809</v>
      </c>
      <c r="E13" s="34">
        <v>41810</v>
      </c>
      <c r="F13" s="62" t="s">
        <v>94</v>
      </c>
      <c r="G13" s="32" t="s">
        <v>174</v>
      </c>
      <c r="H13" s="65"/>
      <c r="I13" s="33">
        <v>23946.799999999999</v>
      </c>
      <c r="J13" s="66" t="s">
        <v>108</v>
      </c>
      <c r="K13" s="34" t="s">
        <v>95</v>
      </c>
      <c r="L13" s="67"/>
      <c r="M13" s="77"/>
      <c r="N13" s="36"/>
      <c r="O13" s="36"/>
      <c r="P13" s="36"/>
      <c r="Q13" s="142" t="s">
        <v>228</v>
      </c>
      <c r="R13" s="38" t="e">
        <f>CONTRATOS!#REF!</f>
        <v>#REF!</v>
      </c>
      <c r="S13" s="39" t="e">
        <f>CONTRATOS!#REF!</f>
        <v>#REF!</v>
      </c>
    </row>
    <row r="14" spans="1:21" ht="13.5" thickTop="1" x14ac:dyDescent="0.2"/>
  </sheetData>
  <mergeCells count="24">
    <mergeCell ref="Q2:Q8"/>
    <mergeCell ref="A2:A8"/>
    <mergeCell ref="B2:B8"/>
    <mergeCell ref="C2:C8"/>
    <mergeCell ref="D2:D8"/>
    <mergeCell ref="E2:E8"/>
    <mergeCell ref="F2:F8"/>
    <mergeCell ref="G2:G8"/>
    <mergeCell ref="H2:H8"/>
    <mergeCell ref="I2:I8"/>
    <mergeCell ref="J2:J8"/>
    <mergeCell ref="K2:K8"/>
    <mergeCell ref="Q9:Q10"/>
    <mergeCell ref="A9:A10"/>
    <mergeCell ref="B9:B10"/>
    <mergeCell ref="C9:C10"/>
    <mergeCell ref="D9:D10"/>
    <mergeCell ref="E9:E10"/>
    <mergeCell ref="F9:F10"/>
    <mergeCell ref="G9:G10"/>
    <mergeCell ref="H9:H10"/>
    <mergeCell ref="I9:I10"/>
    <mergeCell ref="J9:J10"/>
    <mergeCell ref="K9:K10"/>
  </mergeCells>
  <conditionalFormatting sqref="S2:S8">
    <cfRule type="cellIs" dxfId="54" priority="21" stopIfTrue="1" operator="equal">
      <formula>"ATENÇÃO"</formula>
    </cfRule>
    <cfRule type="cellIs" dxfId="53" priority="22" stopIfTrue="1" operator="equal">
      <formula>"ENCERRADO"</formula>
    </cfRule>
    <cfRule type="cellIs" dxfId="52" priority="23" stopIfTrue="1" operator="equal">
      <formula>"VIGENTE"</formula>
    </cfRule>
  </conditionalFormatting>
  <conditionalFormatting sqref="R2:R8">
    <cfRule type="cellIs" dxfId="51" priority="20" operator="lessThan">
      <formula>60</formula>
    </cfRule>
  </conditionalFormatting>
  <conditionalFormatting sqref="S1">
    <cfRule type="cellIs" dxfId="50" priority="17" stopIfTrue="1" operator="equal">
      <formula>"ATENÇÃO"</formula>
    </cfRule>
    <cfRule type="cellIs" dxfId="49" priority="18" stopIfTrue="1" operator="equal">
      <formula>"ENCERRADO"</formula>
    </cfRule>
    <cfRule type="cellIs" dxfId="48" priority="19" stopIfTrue="1" operator="equal">
      <formula>"VIGENTE"</formula>
    </cfRule>
  </conditionalFormatting>
  <conditionalFormatting sqref="S9:S10">
    <cfRule type="cellIs" dxfId="47" priority="14" stopIfTrue="1" operator="equal">
      <formula>"ATENÇÃO"</formula>
    </cfRule>
    <cfRule type="cellIs" dxfId="46" priority="15" stopIfTrue="1" operator="equal">
      <formula>"ENCERRADO"</formula>
    </cfRule>
    <cfRule type="cellIs" dxfId="45" priority="16" stopIfTrue="1" operator="equal">
      <formula>"VIGENTE"</formula>
    </cfRule>
  </conditionalFormatting>
  <conditionalFormatting sqref="R9:R10">
    <cfRule type="cellIs" dxfId="44" priority="13" operator="lessThan">
      <formula>60</formula>
    </cfRule>
  </conditionalFormatting>
  <conditionalFormatting sqref="S11">
    <cfRule type="cellIs" dxfId="43" priority="10" stopIfTrue="1" operator="equal">
      <formula>"ATENÇÃO"</formula>
    </cfRule>
    <cfRule type="cellIs" dxfId="42" priority="11" stopIfTrue="1" operator="equal">
      <formula>"ENCERRADO"</formula>
    </cfRule>
    <cfRule type="cellIs" dxfId="41" priority="12" stopIfTrue="1" operator="equal">
      <formula>"VIGENTE"</formula>
    </cfRule>
  </conditionalFormatting>
  <conditionalFormatting sqref="R11">
    <cfRule type="cellIs" dxfId="40" priority="9" operator="lessThan">
      <formula>60</formula>
    </cfRule>
  </conditionalFormatting>
  <conditionalFormatting sqref="R13">
    <cfRule type="cellIs" dxfId="39" priority="1" operator="lessThan">
      <formula>60</formula>
    </cfRule>
  </conditionalFormatting>
  <conditionalFormatting sqref="S12">
    <cfRule type="cellIs" dxfId="38" priority="6" stopIfTrue="1" operator="equal">
      <formula>"ATENÇÃO"</formula>
    </cfRule>
    <cfRule type="cellIs" dxfId="37" priority="7" stopIfTrue="1" operator="equal">
      <formula>"ENCERRADO"</formula>
    </cfRule>
    <cfRule type="cellIs" dxfId="36" priority="8" stopIfTrue="1" operator="equal">
      <formula>"VIGENTE"</formula>
    </cfRule>
  </conditionalFormatting>
  <conditionalFormatting sqref="R12">
    <cfRule type="cellIs" dxfId="35" priority="5" operator="lessThan">
      <formula>60</formula>
    </cfRule>
  </conditionalFormatting>
  <conditionalFormatting sqref="S13">
    <cfRule type="cellIs" dxfId="34" priority="2" stopIfTrue="1" operator="equal">
      <formula>"ATENÇÃO"</formula>
    </cfRule>
    <cfRule type="cellIs" dxfId="33" priority="3" stopIfTrue="1" operator="equal">
      <formula>"ENCERRADO"</formula>
    </cfRule>
    <cfRule type="cellIs" dxfId="32" priority="4" stopIfTrue="1" operator="equal">
      <formula>"VIGENTE"</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selection activeCell="G15" sqref="G15"/>
    </sheetView>
  </sheetViews>
  <sheetFormatPr defaultRowHeight="12.75" x14ac:dyDescent="0.2"/>
  <cols>
    <col min="3" max="3" width="13" customWidth="1"/>
    <col min="4" max="4" width="10.5703125" customWidth="1"/>
    <col min="5" max="5" width="10.7109375" customWidth="1"/>
    <col min="6" max="6" width="20.85546875" customWidth="1"/>
    <col min="7" max="7" width="22" customWidth="1"/>
    <col min="8" max="8" width="14.42578125" customWidth="1"/>
    <col min="11" max="11" width="11" customWidth="1"/>
    <col min="14" max="14" width="12" customWidth="1"/>
    <col min="15" max="15" width="11.7109375" customWidth="1"/>
    <col min="17" max="17" width="8" customWidth="1"/>
    <col min="19" max="19" width="12.28515625" customWidth="1"/>
  </cols>
  <sheetData>
    <row r="1" spans="1:19" ht="60.75" thickBot="1" x14ac:dyDescent="0.25">
      <c r="A1" s="192" t="s">
        <v>244</v>
      </c>
      <c r="B1" s="193" t="s">
        <v>1</v>
      </c>
      <c r="C1" s="194" t="s">
        <v>245</v>
      </c>
      <c r="D1" s="193" t="s">
        <v>4</v>
      </c>
      <c r="E1" s="193" t="s">
        <v>246</v>
      </c>
      <c r="F1" s="193" t="s">
        <v>2</v>
      </c>
      <c r="G1" s="193" t="s">
        <v>3</v>
      </c>
      <c r="H1" s="193" t="s">
        <v>13</v>
      </c>
      <c r="I1" s="194" t="s">
        <v>247</v>
      </c>
      <c r="J1" s="195" t="s">
        <v>248</v>
      </c>
      <c r="K1" s="196" t="s">
        <v>6</v>
      </c>
      <c r="L1" s="197" t="s">
        <v>100</v>
      </c>
      <c r="M1" s="194" t="s">
        <v>102</v>
      </c>
      <c r="N1" s="194" t="s">
        <v>251</v>
      </c>
      <c r="O1" s="194" t="s">
        <v>246</v>
      </c>
      <c r="P1" s="194" t="s">
        <v>252</v>
      </c>
      <c r="Q1" s="198" t="s">
        <v>10</v>
      </c>
      <c r="R1" s="195" t="s">
        <v>253</v>
      </c>
      <c r="S1" s="199" t="s">
        <v>7</v>
      </c>
    </row>
    <row r="2" spans="1:19" ht="105" customHeight="1" thickTop="1" thickBot="1" x14ac:dyDescent="0.25">
      <c r="A2" s="238">
        <v>27</v>
      </c>
      <c r="B2" s="93" t="s">
        <v>73</v>
      </c>
      <c r="C2" s="233" t="s">
        <v>158</v>
      </c>
      <c r="D2" s="245">
        <v>41641</v>
      </c>
      <c r="E2" s="239">
        <v>41690</v>
      </c>
      <c r="F2" s="237" t="s">
        <v>74</v>
      </c>
      <c r="G2" s="236" t="s">
        <v>159</v>
      </c>
      <c r="H2" s="96"/>
      <c r="I2" s="234">
        <v>4345</v>
      </c>
      <c r="J2" s="101" t="s">
        <v>108</v>
      </c>
      <c r="K2" s="235">
        <v>42004</v>
      </c>
      <c r="L2" s="166"/>
      <c r="M2" s="97"/>
      <c r="N2" s="97"/>
      <c r="O2" s="97"/>
      <c r="P2" s="97"/>
      <c r="Q2" s="246" t="s">
        <v>234</v>
      </c>
      <c r="R2" s="98" t="e">
        <f>CONTRATOS!#REF!</f>
        <v>#REF!</v>
      </c>
      <c r="S2" s="99" t="e">
        <f>CONTRATOS!#REF!</f>
        <v>#REF!</v>
      </c>
    </row>
    <row r="3" spans="1:19" ht="65.25" thickTop="1" thickBot="1" x14ac:dyDescent="0.25">
      <c r="A3" s="244"/>
      <c r="B3" s="247" t="s">
        <v>259</v>
      </c>
      <c r="C3" s="248" t="s">
        <v>260</v>
      </c>
      <c r="D3" s="244"/>
      <c r="E3" s="244"/>
      <c r="F3" s="248" t="s">
        <v>263</v>
      </c>
      <c r="G3" s="248" t="s">
        <v>262</v>
      </c>
      <c r="H3" s="244"/>
      <c r="I3" s="250">
        <v>4992</v>
      </c>
      <c r="J3" s="244"/>
      <c r="K3" s="252">
        <v>42004</v>
      </c>
      <c r="L3" s="244"/>
      <c r="M3" s="244"/>
      <c r="N3" s="244"/>
      <c r="O3" s="244"/>
      <c r="P3" s="244"/>
      <c r="Q3" s="246" t="s">
        <v>234</v>
      </c>
      <c r="R3" s="114"/>
      <c r="S3" s="115"/>
    </row>
    <row r="4" spans="1:19" ht="65.25" thickTop="1" thickBot="1" x14ac:dyDescent="0.25">
      <c r="A4" s="244"/>
      <c r="B4" s="244"/>
      <c r="C4" s="248" t="s">
        <v>264</v>
      </c>
      <c r="D4" s="244"/>
      <c r="E4" s="244"/>
      <c r="F4" s="248" t="s">
        <v>261</v>
      </c>
      <c r="G4" s="248" t="s">
        <v>265</v>
      </c>
      <c r="H4" s="244"/>
      <c r="I4" s="250">
        <v>4368</v>
      </c>
      <c r="J4" s="244"/>
      <c r="K4" s="252">
        <v>42004</v>
      </c>
      <c r="L4" s="244"/>
      <c r="M4" s="244"/>
      <c r="N4" s="244"/>
      <c r="O4" s="244"/>
      <c r="P4" s="244"/>
      <c r="Q4" s="246" t="s">
        <v>234</v>
      </c>
      <c r="R4" s="114"/>
      <c r="S4" s="115"/>
    </row>
    <row r="5" spans="1:19" ht="65.25" thickTop="1" thickBot="1" x14ac:dyDescent="0.25">
      <c r="A5" s="244"/>
      <c r="B5" s="244"/>
      <c r="C5" s="248" t="s">
        <v>266</v>
      </c>
      <c r="D5" s="244"/>
      <c r="E5" s="244"/>
      <c r="F5" s="248" t="s">
        <v>267</v>
      </c>
      <c r="G5" s="248" t="s">
        <v>268</v>
      </c>
      <c r="H5" s="244"/>
      <c r="I5" s="250">
        <v>4345</v>
      </c>
      <c r="J5" s="244"/>
      <c r="K5" s="252">
        <v>42004</v>
      </c>
      <c r="L5" s="244"/>
      <c r="M5" s="244"/>
      <c r="N5" s="244"/>
      <c r="O5" s="244"/>
      <c r="P5" s="244"/>
      <c r="Q5" s="246" t="s">
        <v>234</v>
      </c>
      <c r="R5" s="114"/>
      <c r="S5" s="115"/>
    </row>
    <row r="6" spans="1:19" ht="65.25" thickTop="1" thickBot="1" x14ac:dyDescent="0.25">
      <c r="A6" s="244"/>
      <c r="B6" s="244"/>
      <c r="C6" s="248" t="s">
        <v>269</v>
      </c>
      <c r="D6" s="244"/>
      <c r="E6" s="244"/>
      <c r="F6" s="249" t="s">
        <v>270</v>
      </c>
      <c r="G6" s="249" t="s">
        <v>271</v>
      </c>
      <c r="H6" s="244"/>
      <c r="I6" s="250">
        <v>1358.1</v>
      </c>
      <c r="J6" s="244"/>
      <c r="K6" s="252">
        <v>41970</v>
      </c>
      <c r="L6" s="244"/>
      <c r="M6" s="244"/>
      <c r="N6" s="244"/>
      <c r="O6" s="244"/>
      <c r="P6" s="244"/>
      <c r="Q6" s="246" t="s">
        <v>234</v>
      </c>
      <c r="R6" s="114"/>
      <c r="S6" s="115"/>
    </row>
    <row r="7" spans="1:19" ht="65.25" thickTop="1" thickBot="1" x14ac:dyDescent="0.25">
      <c r="A7" s="244"/>
      <c r="B7" s="244"/>
      <c r="C7" s="248" t="s">
        <v>272</v>
      </c>
      <c r="D7" s="244"/>
      <c r="E7" s="244"/>
      <c r="F7" s="249" t="s">
        <v>273</v>
      </c>
      <c r="G7" s="249" t="s">
        <v>271</v>
      </c>
      <c r="H7" s="244"/>
      <c r="I7" s="251">
        <v>1727.1</v>
      </c>
      <c r="J7" s="244"/>
      <c r="K7" s="252">
        <v>42057</v>
      </c>
      <c r="L7" s="244"/>
      <c r="M7" s="244"/>
      <c r="N7" s="244"/>
      <c r="O7" s="244"/>
      <c r="P7" s="244"/>
      <c r="Q7" s="246" t="s">
        <v>234</v>
      </c>
      <c r="R7" s="114"/>
      <c r="S7" s="115"/>
    </row>
    <row r="8" spans="1:19" ht="65.25" thickTop="1" thickBot="1" x14ac:dyDescent="0.25">
      <c r="A8" s="244"/>
      <c r="B8" s="244"/>
      <c r="C8" s="248" t="s">
        <v>274</v>
      </c>
      <c r="D8" s="244"/>
      <c r="E8" s="244"/>
      <c r="F8" s="249" t="s">
        <v>275</v>
      </c>
      <c r="G8" s="249" t="s">
        <v>271</v>
      </c>
      <c r="H8" s="244"/>
      <c r="I8" s="251">
        <v>754.8</v>
      </c>
      <c r="J8" s="244"/>
      <c r="K8" s="252">
        <v>42023</v>
      </c>
      <c r="L8" s="244"/>
      <c r="M8" s="244"/>
      <c r="N8" s="244"/>
      <c r="O8" s="244"/>
      <c r="P8" s="244"/>
      <c r="Q8" s="246" t="s">
        <v>234</v>
      </c>
      <c r="R8" s="114"/>
      <c r="S8" s="115"/>
    </row>
    <row r="9" spans="1:19" ht="64.5" thickTop="1" x14ac:dyDescent="0.2">
      <c r="A9" s="244"/>
      <c r="B9" s="244"/>
      <c r="C9" s="248" t="s">
        <v>277</v>
      </c>
      <c r="D9" s="244"/>
      <c r="E9" s="244"/>
      <c r="F9" s="249" t="s">
        <v>276</v>
      </c>
      <c r="G9" s="249" t="s">
        <v>271</v>
      </c>
      <c r="H9" s="244"/>
      <c r="I9" s="251">
        <v>1822.88</v>
      </c>
      <c r="J9" s="244"/>
      <c r="K9" s="252">
        <v>41918</v>
      </c>
      <c r="L9" s="244"/>
      <c r="M9" s="244"/>
      <c r="N9" s="244"/>
      <c r="O9" s="244"/>
      <c r="P9" s="244"/>
      <c r="Q9" s="246" t="s">
        <v>234</v>
      </c>
      <c r="R9" s="114"/>
      <c r="S9" s="115"/>
    </row>
    <row r="10" spans="1:19" s="7" customFormat="1" ht="83.25" customHeight="1" x14ac:dyDescent="0.2"/>
  </sheetData>
  <conditionalFormatting sqref="S2:S9">
    <cfRule type="cellIs" dxfId="31" priority="9" stopIfTrue="1" operator="equal">
      <formula>"ATENÇÃO"</formula>
    </cfRule>
    <cfRule type="cellIs" dxfId="30" priority="10" stopIfTrue="1" operator="equal">
      <formula>"ENCERRADO"</formula>
    </cfRule>
    <cfRule type="cellIs" dxfId="29" priority="11" stopIfTrue="1" operator="equal">
      <formula>"VIGENTE"</formula>
    </cfRule>
  </conditionalFormatting>
  <conditionalFormatting sqref="R2:R9">
    <cfRule type="cellIs" dxfId="28" priority="8" operator="lessThan">
      <formula>60</formula>
    </cfRule>
  </conditionalFormatting>
  <conditionalFormatting sqref="S1">
    <cfRule type="cellIs" dxfId="27" priority="5" stopIfTrue="1" operator="equal">
      <formula>"ATENÇÃO"</formula>
    </cfRule>
    <cfRule type="cellIs" dxfId="26" priority="6" stopIfTrue="1" operator="equal">
      <formula>"ENCERRADO"</formula>
    </cfRule>
    <cfRule type="cellIs" dxfId="25" priority="7" stopIfTrue="1" operator="equal">
      <formula>"VIGENTE"</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selection activeCell="R2" sqref="R2"/>
    </sheetView>
  </sheetViews>
  <sheetFormatPr defaultRowHeight="12.75" x14ac:dyDescent="0.2"/>
  <cols>
    <col min="3" max="3" width="12.140625" customWidth="1"/>
    <col min="4" max="4" width="10.7109375" customWidth="1"/>
    <col min="5" max="5" width="10.85546875" customWidth="1"/>
    <col min="6" max="6" width="19.140625" customWidth="1"/>
    <col min="7" max="7" width="24.28515625" customWidth="1"/>
    <col min="8" max="8" width="14.85546875" customWidth="1"/>
    <col min="11" max="11" width="10.7109375" customWidth="1"/>
    <col min="13" max="13" width="11" customWidth="1"/>
    <col min="14" max="14" width="13" customWidth="1"/>
    <col min="15" max="15" width="11.140625" customWidth="1"/>
    <col min="17" max="17" width="8.140625" customWidth="1"/>
  </cols>
  <sheetData>
    <row r="1" spans="1:19" ht="60.75" thickBot="1" x14ac:dyDescent="0.25">
      <c r="A1" s="225" t="s">
        <v>244</v>
      </c>
      <c r="B1" s="226" t="s">
        <v>1</v>
      </c>
      <c r="C1" s="223" t="s">
        <v>245</v>
      </c>
      <c r="D1" s="226" t="s">
        <v>4</v>
      </c>
      <c r="E1" s="226" t="s">
        <v>246</v>
      </c>
      <c r="F1" s="226" t="s">
        <v>2</v>
      </c>
      <c r="G1" s="226" t="s">
        <v>3</v>
      </c>
      <c r="H1" s="226" t="s">
        <v>13</v>
      </c>
      <c r="I1" s="223" t="s">
        <v>247</v>
      </c>
      <c r="J1" s="223" t="s">
        <v>248</v>
      </c>
      <c r="K1" s="227" t="s">
        <v>6</v>
      </c>
      <c r="L1" s="228" t="s">
        <v>100</v>
      </c>
      <c r="M1" s="223" t="s">
        <v>102</v>
      </c>
      <c r="N1" s="223" t="s">
        <v>251</v>
      </c>
      <c r="O1" s="223" t="s">
        <v>246</v>
      </c>
      <c r="P1" s="223" t="s">
        <v>252</v>
      </c>
      <c r="Q1" s="229" t="s">
        <v>10</v>
      </c>
      <c r="R1" s="223" t="s">
        <v>253</v>
      </c>
      <c r="S1" s="224" t="s">
        <v>7</v>
      </c>
    </row>
    <row r="2" spans="1:19" ht="108.75" customHeight="1" thickTop="1" thickBot="1" x14ac:dyDescent="0.25">
      <c r="A2" s="52">
        <v>15</v>
      </c>
      <c r="B2" s="56" t="s">
        <v>40</v>
      </c>
      <c r="C2" s="31" t="s">
        <v>143</v>
      </c>
      <c r="D2" s="82">
        <v>41521</v>
      </c>
      <c r="E2" s="37">
        <v>41522</v>
      </c>
      <c r="F2" s="57" t="s">
        <v>42</v>
      </c>
      <c r="G2" s="58" t="s">
        <v>41</v>
      </c>
      <c r="H2" s="59"/>
      <c r="I2" s="184" t="s">
        <v>281</v>
      </c>
      <c r="J2" s="60" t="s">
        <v>108</v>
      </c>
      <c r="K2" s="173">
        <v>42250</v>
      </c>
      <c r="L2" s="162">
        <v>1</v>
      </c>
      <c r="M2" s="36" t="s">
        <v>279</v>
      </c>
      <c r="N2" s="61">
        <v>41885</v>
      </c>
      <c r="O2" s="61">
        <v>41894</v>
      </c>
      <c r="P2" s="36" t="s">
        <v>280</v>
      </c>
      <c r="Q2" s="146" t="s">
        <v>233</v>
      </c>
      <c r="R2" s="38">
        <v>356</v>
      </c>
      <c r="S2" s="39" t="str">
        <f t="shared" ref="S2" si="0">IF(R2&lt;=30,"ATENÇÃO", IF(K2="","",IF(K2&gt;P$5,"VIGENTE","ENCERRADO")))</f>
        <v>VIGENTE</v>
      </c>
    </row>
    <row r="3" spans="1:19" ht="13.5" thickTop="1" x14ac:dyDescent="0.2"/>
  </sheetData>
  <conditionalFormatting sqref="S1">
    <cfRule type="cellIs" dxfId="24" priority="11" stopIfTrue="1" operator="equal">
      <formula>"ATENÇÃO"</formula>
    </cfRule>
    <cfRule type="cellIs" dxfId="23" priority="12" stopIfTrue="1" operator="equal">
      <formula>"ENCERRADO"</formula>
    </cfRule>
    <cfRule type="cellIs" dxfId="22" priority="13" stopIfTrue="1" operator="equal">
      <formula>"VIGENTE"</formula>
    </cfRule>
  </conditionalFormatting>
  <conditionalFormatting sqref="S2">
    <cfRule type="cellIs" dxfId="21" priority="4" stopIfTrue="1" operator="equal">
      <formula>"ATENÇÃO"</formula>
    </cfRule>
    <cfRule type="cellIs" dxfId="20" priority="5" stopIfTrue="1" operator="equal">
      <formula>"ENCERRADO"</formula>
    </cfRule>
    <cfRule type="cellIs" dxfId="19" priority="6" stopIfTrue="1" operator="equal">
      <formula>"VIGENTE"</formula>
    </cfRule>
  </conditionalFormatting>
  <conditionalFormatting sqref="R2">
    <cfRule type="cellIs" dxfId="18" priority="1" operator="lessThan">
      <formula>60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selection activeCell="S6" sqref="S6"/>
    </sheetView>
  </sheetViews>
  <sheetFormatPr defaultRowHeight="12.75" x14ac:dyDescent="0.2"/>
  <cols>
    <col min="2" max="2" width="11" customWidth="1"/>
    <col min="3" max="3" width="11.7109375" customWidth="1"/>
    <col min="4" max="4" width="11" customWidth="1"/>
    <col min="5" max="5" width="11.42578125" customWidth="1"/>
    <col min="6" max="6" width="13.7109375" customWidth="1"/>
    <col min="7" max="7" width="20.5703125" customWidth="1"/>
    <col min="8" max="8" width="12.28515625" customWidth="1"/>
    <col min="9" max="9" width="10.42578125" customWidth="1"/>
    <col min="11" max="11" width="11.7109375" customWidth="1"/>
    <col min="13" max="13" width="11.42578125" customWidth="1"/>
    <col min="14" max="14" width="10.7109375" customWidth="1"/>
    <col min="15" max="15" width="10.140625" customWidth="1"/>
    <col min="16" max="16" width="11.28515625" customWidth="1"/>
    <col min="17" max="17" width="13" customWidth="1"/>
  </cols>
  <sheetData>
    <row r="1" spans="1:19" ht="60.75" thickBot="1" x14ac:dyDescent="0.25">
      <c r="A1" s="209" t="s">
        <v>244</v>
      </c>
      <c r="B1" s="210" t="s">
        <v>1</v>
      </c>
      <c r="C1" s="211" t="s">
        <v>245</v>
      </c>
      <c r="D1" s="210" t="s">
        <v>4</v>
      </c>
      <c r="E1" s="210" t="s">
        <v>246</v>
      </c>
      <c r="F1" s="210" t="s">
        <v>2</v>
      </c>
      <c r="G1" s="210" t="s">
        <v>3</v>
      </c>
      <c r="H1" s="210" t="s">
        <v>13</v>
      </c>
      <c r="I1" s="211" t="s">
        <v>247</v>
      </c>
      <c r="J1" s="217" t="s">
        <v>248</v>
      </c>
      <c r="K1" s="213" t="s">
        <v>6</v>
      </c>
      <c r="L1" s="214" t="s">
        <v>100</v>
      </c>
      <c r="M1" s="211" t="s">
        <v>102</v>
      </c>
      <c r="N1" s="211" t="s">
        <v>251</v>
      </c>
      <c r="O1" s="211" t="s">
        <v>246</v>
      </c>
      <c r="P1" s="211" t="s">
        <v>252</v>
      </c>
      <c r="Q1" s="215" t="s">
        <v>10</v>
      </c>
      <c r="R1" s="212" t="s">
        <v>253</v>
      </c>
      <c r="S1" s="216" t="s">
        <v>7</v>
      </c>
    </row>
    <row r="2" spans="1:19" ht="52.5" customHeight="1" thickTop="1" x14ac:dyDescent="0.2">
      <c r="A2" s="270">
        <v>7</v>
      </c>
      <c r="B2" s="284" t="s">
        <v>21</v>
      </c>
      <c r="C2" s="275" t="s">
        <v>124</v>
      </c>
      <c r="D2" s="323">
        <v>41031</v>
      </c>
      <c r="E2" s="278">
        <v>41048</v>
      </c>
      <c r="F2" s="281" t="s">
        <v>23</v>
      </c>
      <c r="G2" s="284" t="s">
        <v>22</v>
      </c>
      <c r="H2" s="313"/>
      <c r="I2" s="318">
        <v>20000</v>
      </c>
      <c r="J2" s="292" t="s">
        <v>108</v>
      </c>
      <c r="K2" s="265">
        <v>42004</v>
      </c>
      <c r="L2" s="168">
        <v>1</v>
      </c>
      <c r="M2" s="27" t="s">
        <v>125</v>
      </c>
      <c r="N2" s="50">
        <v>41276</v>
      </c>
      <c r="O2" s="50">
        <v>41328</v>
      </c>
      <c r="P2" s="27" t="s">
        <v>99</v>
      </c>
      <c r="Q2" s="301" t="s">
        <v>231</v>
      </c>
      <c r="R2" s="29"/>
      <c r="S2" s="30"/>
    </row>
    <row r="3" spans="1:19" ht="40.5" customHeight="1" x14ac:dyDescent="0.2">
      <c r="A3" s="263"/>
      <c r="B3" s="285"/>
      <c r="C3" s="276"/>
      <c r="D3" s="296"/>
      <c r="E3" s="297"/>
      <c r="F3" s="285"/>
      <c r="G3" s="285"/>
      <c r="H3" s="297"/>
      <c r="I3" s="290"/>
      <c r="J3" s="293"/>
      <c r="K3" s="266"/>
      <c r="L3" s="158">
        <v>2</v>
      </c>
      <c r="M3" s="15" t="s">
        <v>126</v>
      </c>
      <c r="N3" s="18">
        <v>41519</v>
      </c>
      <c r="O3" s="18">
        <v>41564</v>
      </c>
      <c r="P3" s="15">
        <v>5000</v>
      </c>
      <c r="Q3" s="302"/>
      <c r="R3" s="11"/>
      <c r="S3" s="8"/>
    </row>
    <row r="4" spans="1:19" ht="26.25" thickBot="1" x14ac:dyDescent="0.25">
      <c r="A4" s="271"/>
      <c r="B4" s="286"/>
      <c r="C4" s="277"/>
      <c r="D4" s="324"/>
      <c r="E4" s="314"/>
      <c r="F4" s="286"/>
      <c r="G4" s="286"/>
      <c r="H4" s="314"/>
      <c r="I4" s="291"/>
      <c r="J4" s="294"/>
      <c r="K4" s="267"/>
      <c r="L4" s="169">
        <v>3</v>
      </c>
      <c r="M4" s="54" t="s">
        <v>127</v>
      </c>
      <c r="N4" s="42">
        <v>41641</v>
      </c>
      <c r="O4" s="42">
        <v>41690</v>
      </c>
      <c r="P4" s="41" t="s">
        <v>99</v>
      </c>
      <c r="Q4" s="303"/>
      <c r="R4" s="43" t="e">
        <f>CONTRATOS!#REF!</f>
        <v>#REF!</v>
      </c>
      <c r="S4" s="44" t="e">
        <f>CONTRATOS!#REF!</f>
        <v>#REF!</v>
      </c>
    </row>
    <row r="5" spans="1:19" ht="154.5" thickTop="1" thickBot="1" x14ac:dyDescent="0.25">
      <c r="A5" s="52">
        <v>28</v>
      </c>
      <c r="B5" s="64" t="s">
        <v>75</v>
      </c>
      <c r="C5" s="31" t="s">
        <v>160</v>
      </c>
      <c r="D5" s="83">
        <v>41708</v>
      </c>
      <c r="E5" s="34">
        <v>41737</v>
      </c>
      <c r="F5" s="62" t="s">
        <v>76</v>
      </c>
      <c r="G5" s="32" t="s">
        <v>161</v>
      </c>
      <c r="H5" s="68"/>
      <c r="I5" s="181">
        <v>946095.93</v>
      </c>
      <c r="J5" s="66" t="s">
        <v>108</v>
      </c>
      <c r="K5" s="173">
        <v>42072</v>
      </c>
      <c r="L5" s="163"/>
      <c r="M5" s="36"/>
      <c r="N5" s="36"/>
      <c r="O5" s="36"/>
      <c r="P5" s="36"/>
      <c r="Q5" s="144" t="s">
        <v>231</v>
      </c>
      <c r="R5" s="38" t="e">
        <f>CONTRATOS!#REF!</f>
        <v>#REF!</v>
      </c>
      <c r="S5" s="39" t="e">
        <f>CONTRATOS!#REF!</f>
        <v>#REF!</v>
      </c>
    </row>
    <row r="6" spans="1:19" ht="13.5" thickTop="1" x14ac:dyDescent="0.2"/>
  </sheetData>
  <mergeCells count="12">
    <mergeCell ref="Q2:Q4"/>
    <mergeCell ref="A2:A4"/>
    <mergeCell ref="B2:B4"/>
    <mergeCell ref="C2:C4"/>
    <mergeCell ref="D2:D4"/>
    <mergeCell ref="E2:E4"/>
    <mergeCell ref="F2:F4"/>
    <mergeCell ref="G2:G4"/>
    <mergeCell ref="H2:H4"/>
    <mergeCell ref="I2:I4"/>
    <mergeCell ref="J2:J4"/>
    <mergeCell ref="K2:K4"/>
  </mergeCells>
  <conditionalFormatting sqref="S2:S4">
    <cfRule type="cellIs" dxfId="17" priority="9" stopIfTrue="1" operator="equal">
      <formula>"ATENÇÃO"</formula>
    </cfRule>
    <cfRule type="cellIs" dxfId="16" priority="10" stopIfTrue="1" operator="equal">
      <formula>"ENCERRADO"</formula>
    </cfRule>
    <cfRule type="cellIs" dxfId="15" priority="11" stopIfTrue="1" operator="equal">
      <formula>"VIGENTE"</formula>
    </cfRule>
  </conditionalFormatting>
  <conditionalFormatting sqref="R2:R4">
    <cfRule type="cellIs" dxfId="14" priority="8" operator="lessThan">
      <formula>60</formula>
    </cfRule>
  </conditionalFormatting>
  <conditionalFormatting sqref="S5">
    <cfRule type="cellIs" dxfId="13" priority="5" stopIfTrue="1" operator="equal">
      <formula>"ATENÇÃO"</formula>
    </cfRule>
    <cfRule type="cellIs" dxfId="12" priority="6" stopIfTrue="1" operator="equal">
      <formula>"ENCERRADO"</formula>
    </cfRule>
    <cfRule type="cellIs" dxfId="11" priority="7" stopIfTrue="1" operator="equal">
      <formula>"VIGENTE"</formula>
    </cfRule>
  </conditionalFormatting>
  <conditionalFormatting sqref="R5">
    <cfRule type="cellIs" dxfId="10" priority="4" operator="lessThan">
      <formula>60</formula>
    </cfRule>
  </conditionalFormatting>
  <conditionalFormatting sqref="S1">
    <cfRule type="cellIs" dxfId="9" priority="1" stopIfTrue="1" operator="equal">
      <formula>"ATENÇÃO"</formula>
    </cfRule>
    <cfRule type="cellIs" dxfId="8" priority="2" stopIfTrue="1" operator="equal">
      <formula>"ENCERRADO"</formula>
    </cfRule>
    <cfRule type="cellIs" dxfId="7" priority="3" stopIfTrue="1" operator="equal">
      <formula>"VIGENTE"</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selection activeCell="F2" sqref="F2"/>
    </sheetView>
  </sheetViews>
  <sheetFormatPr defaultRowHeight="12.75" x14ac:dyDescent="0.2"/>
  <cols>
    <col min="1" max="1" width="5.140625" customWidth="1"/>
    <col min="3" max="3" width="12.85546875" customWidth="1"/>
    <col min="4" max="4" width="11.140625" customWidth="1"/>
    <col min="5" max="5" width="12.28515625" customWidth="1"/>
    <col min="6" max="6" width="19.140625" customWidth="1"/>
    <col min="7" max="7" width="27.5703125" customWidth="1"/>
    <col min="8" max="8" width="12.140625" customWidth="1"/>
    <col min="9" max="9" width="10" customWidth="1"/>
    <col min="11" max="11" width="12" customWidth="1"/>
    <col min="13" max="13" width="12.85546875" customWidth="1"/>
    <col min="14" max="14" width="12.5703125" customWidth="1"/>
    <col min="15" max="15" width="10.7109375" customWidth="1"/>
    <col min="17" max="17" width="7.7109375" customWidth="1"/>
  </cols>
  <sheetData>
    <row r="1" spans="1:19" ht="60.75" thickBot="1" x14ac:dyDescent="0.25">
      <c r="A1" s="192" t="s">
        <v>244</v>
      </c>
      <c r="B1" s="193" t="s">
        <v>1</v>
      </c>
      <c r="C1" s="194" t="s">
        <v>245</v>
      </c>
      <c r="D1" s="193" t="s">
        <v>4</v>
      </c>
      <c r="E1" s="193" t="s">
        <v>246</v>
      </c>
      <c r="F1" s="193" t="s">
        <v>2</v>
      </c>
      <c r="G1" s="193" t="s">
        <v>3</v>
      </c>
      <c r="H1" s="193" t="s">
        <v>13</v>
      </c>
      <c r="I1" s="194" t="s">
        <v>247</v>
      </c>
      <c r="J1" s="195" t="s">
        <v>248</v>
      </c>
      <c r="K1" s="196" t="s">
        <v>6</v>
      </c>
      <c r="L1" s="197" t="s">
        <v>100</v>
      </c>
      <c r="M1" s="194" t="s">
        <v>102</v>
      </c>
      <c r="N1" s="194" t="s">
        <v>251</v>
      </c>
      <c r="O1" s="194" t="s">
        <v>246</v>
      </c>
      <c r="P1" s="194" t="s">
        <v>252</v>
      </c>
      <c r="Q1" s="198" t="s">
        <v>10</v>
      </c>
      <c r="R1" s="195" t="s">
        <v>253</v>
      </c>
      <c r="S1" s="199" t="s">
        <v>7</v>
      </c>
    </row>
    <row r="2" spans="1:19" ht="167.25" thickTop="1" thickBot="1" x14ac:dyDescent="0.25">
      <c r="A2" s="52">
        <v>13</v>
      </c>
      <c r="B2" s="56" t="s">
        <v>37</v>
      </c>
      <c r="C2" s="31" t="s">
        <v>142</v>
      </c>
      <c r="D2" s="82">
        <v>41456</v>
      </c>
      <c r="E2" s="37">
        <v>41473</v>
      </c>
      <c r="F2" s="57" t="s">
        <v>39</v>
      </c>
      <c r="G2" s="58" t="s">
        <v>38</v>
      </c>
      <c r="H2" s="59"/>
      <c r="I2" s="181">
        <v>680881.23</v>
      </c>
      <c r="J2" s="60" t="s">
        <v>108</v>
      </c>
      <c r="K2" s="173">
        <v>42185</v>
      </c>
      <c r="L2" s="162">
        <v>1</v>
      </c>
      <c r="M2" s="36" t="s">
        <v>256</v>
      </c>
      <c r="N2" s="61">
        <v>41820</v>
      </c>
      <c r="O2" s="61">
        <v>41884</v>
      </c>
      <c r="P2" s="232" t="s">
        <v>255</v>
      </c>
      <c r="Q2" s="145" t="s">
        <v>232</v>
      </c>
      <c r="R2" s="109" t="e">
        <f>CONTRATOS!#REF!</f>
        <v>#REF!</v>
      </c>
      <c r="S2" s="39" t="e">
        <f>CONTRATOS!#REF!</f>
        <v>#REF!</v>
      </c>
    </row>
    <row r="3" spans="1:19" ht="13.5" thickTop="1" x14ac:dyDescent="0.2"/>
  </sheetData>
  <conditionalFormatting sqref="S1">
    <cfRule type="cellIs" dxfId="6" priority="5" stopIfTrue="1" operator="equal">
      <formula>"ATENÇÃO"</formula>
    </cfRule>
    <cfRule type="cellIs" dxfId="5" priority="6" stopIfTrue="1" operator="equal">
      <formula>"ENCERRADO"</formula>
    </cfRule>
    <cfRule type="cellIs" dxfId="4" priority="7" stopIfTrue="1" operator="equal">
      <formula>"VIGENTE"</formula>
    </cfRule>
  </conditionalFormatting>
  <conditionalFormatting sqref="S2">
    <cfRule type="cellIs" dxfId="3" priority="2" stopIfTrue="1" operator="equal">
      <formula>"ATENÇÃO"</formula>
    </cfRule>
    <cfRule type="cellIs" dxfId="2" priority="3" stopIfTrue="1" operator="equal">
      <formula>"ENCERRADO"</formula>
    </cfRule>
    <cfRule type="cellIs" dxfId="1" priority="4" stopIfTrue="1" operator="equal">
      <formula>"VIGENTE"</formula>
    </cfRule>
  </conditionalFormatting>
  <conditionalFormatting sqref="R2">
    <cfRule type="cellIs" dxfId="0" priority="1" operator="lessThan">
      <formula>60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CONTRATOS</vt:lpstr>
      <vt:lpstr>Tânia</vt:lpstr>
      <vt:lpstr>Tarcísio</vt:lpstr>
      <vt:lpstr>Ivson</vt:lpstr>
      <vt:lpstr>Graça</vt:lpstr>
      <vt:lpstr>Carlos</vt:lpstr>
      <vt:lpstr>Antonieta</vt:lpstr>
      <vt:lpstr>Elenice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TLab02-17</dc:creator>
  <cp:lastModifiedBy>Bruna Cavalcanti</cp:lastModifiedBy>
  <cp:lastPrinted>2014-09-03T12:48:57Z</cp:lastPrinted>
  <dcterms:created xsi:type="dcterms:W3CDTF">2013-12-10T18:46:40Z</dcterms:created>
  <dcterms:modified xsi:type="dcterms:W3CDTF">2014-10-28T18:38:42Z</dcterms:modified>
</cp:coreProperties>
</file>