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firstSheet="1" activeTab="1"/>
  </bookViews>
  <sheets>
    <sheet name="2021-JAN" sheetId="1" state="hidden" r:id="rId1"/>
    <sheet name="EXERCICIO 2023" sheetId="2" r:id="rId2"/>
    <sheet name="Decreto de Concessão de passage" sheetId="3" state="hidden" r:id="rId3"/>
    <sheet name="Cópia de 2021-JAN" sheetId="4" state="hidden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Y56" i="2" l="1"/>
  <c r="Y54" i="2" l="1"/>
  <c r="Y53" i="2"/>
  <c r="Z53" i="2"/>
  <c r="Y52" i="2"/>
  <c r="Z52" i="2" s="1"/>
  <c r="Y51" i="2"/>
  <c r="Z51" i="2"/>
  <c r="Y50" i="2"/>
  <c r="Z50" i="2" s="1"/>
  <c r="Y49" i="2"/>
  <c r="Z49" i="2"/>
  <c r="Y48" i="2"/>
  <c r="Z48" i="2" s="1"/>
  <c r="Y47" i="2"/>
  <c r="Z47" i="2" s="1"/>
  <c r="Y46" i="2"/>
  <c r="Z46" i="2" s="1"/>
  <c r="Y45" i="2"/>
  <c r="Z45" i="2"/>
  <c r="Y44" i="2"/>
  <c r="Z44" i="2" s="1"/>
  <c r="Y43" i="2"/>
  <c r="Z43" i="2" s="1"/>
  <c r="Y42" i="2"/>
  <c r="Z42" i="2"/>
  <c r="Y41" i="2"/>
  <c r="Z41" i="2" s="1"/>
  <c r="Y40" i="2"/>
  <c r="Z40" i="2"/>
  <c r="Y39" i="2"/>
  <c r="Z39" i="2" s="1"/>
  <c r="Y37" i="2"/>
  <c r="Z37" i="2" s="1"/>
  <c r="Y38" i="2"/>
  <c r="Z38" i="2" s="1"/>
  <c r="Y36" i="2"/>
  <c r="Z36" i="2"/>
  <c r="Y35" i="2"/>
  <c r="Z35" i="2" s="1"/>
  <c r="Y34" i="2"/>
  <c r="Z34" i="2" s="1"/>
  <c r="Y33" i="2"/>
  <c r="Z33" i="2" s="1"/>
  <c r="Y32" i="2"/>
  <c r="Z32" i="2" s="1"/>
  <c r="Y31" i="2"/>
  <c r="Z31" i="2" s="1"/>
  <c r="Y30" i="2"/>
  <c r="Z30" i="2" s="1"/>
  <c r="Y29" i="2" l="1"/>
  <c r="Z29" i="2"/>
  <c r="Y28" i="2"/>
  <c r="Z28" i="2" s="1"/>
  <c r="Y27" i="2"/>
  <c r="Z27" i="2" s="1"/>
  <c r="Y26" i="2"/>
  <c r="Z26" i="2" s="1"/>
  <c r="Y25" i="2"/>
  <c r="Z25" i="2" s="1"/>
  <c r="Y24" i="2"/>
  <c r="Z24" i="2" s="1"/>
  <c r="Y23" i="2"/>
  <c r="Z23" i="2" s="1"/>
  <c r="Y22" i="2" l="1"/>
  <c r="Z22" i="2" s="1"/>
  <c r="Y21" i="2"/>
  <c r="Z21" i="2" s="1"/>
  <c r="Y20" i="2"/>
  <c r="Z20" i="2" s="1"/>
  <c r="Y19" i="2"/>
  <c r="Z19" i="2" s="1"/>
  <c r="Y18" i="2"/>
  <c r="Z18" i="2" s="1"/>
  <c r="Y17" i="2"/>
  <c r="Z17" i="2" s="1"/>
  <c r="Z16" i="2"/>
  <c r="Y16" i="2"/>
  <c r="Y15" i="2"/>
  <c r="Z15" i="2" s="1"/>
  <c r="Y14" i="2"/>
  <c r="Z14" i="2" s="1"/>
  <c r="Z13" i="2"/>
  <c r="Y13" i="2"/>
  <c r="Y12" i="2"/>
  <c r="Z12" i="2" s="1"/>
  <c r="Y11" i="2"/>
  <c r="Z11" i="2" s="1"/>
  <c r="X15" i="4" l="1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Z56" i="2"/>
  <c r="Y55" i="2"/>
  <c r="Z54" i="2"/>
  <c r="Y10" i="2"/>
  <c r="S10" i="2"/>
  <c r="Y9" i="2"/>
  <c r="S9" i="2"/>
  <c r="Y8" i="2"/>
  <c r="S8" i="2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Z10" i="2" l="1"/>
  <c r="Z9" i="2"/>
  <c r="Z8" i="2"/>
  <c r="Y13" i="1"/>
  <c r="Y14" i="4"/>
  <c r="Z55" i="2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0DyPHO40JO8GZnGg1050ZEBnK+w=="/>
    </ext>
  </extLst>
</comments>
</file>

<file path=xl/sharedStrings.xml><?xml version="1.0" encoding="utf-8"?>
<sst xmlns="http://schemas.openxmlformats.org/spreadsheetml/2006/main" count="603" uniqueCount="262">
  <si>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</si>
  <si>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</si>
  <si>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</si>
  <si>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</si>
  <si>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</si>
  <si>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</si>
  <si>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</si>
  <si>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</si>
  <si>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</si>
  <si>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</si>
  <si>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</si>
  <si>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</si>
  <si>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</si>
  <si>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</si>
  <si>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</si>
  <si>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</si>
  <si>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</si>
  <si>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</si>
  <si>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</si>
  <si>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</si>
  <si>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</si>
  <si>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</si>
  <si>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</si>
  <si>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</si>
  <si>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</si>
  <si>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</si>
  <si>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</si>
  <si>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</si>
  <si>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</si>
  <si>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</si>
  <si>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</si>
  <si>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</si>
  <si>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</si>
  <si>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</si>
  <si>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</si>
  <si>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</si>
  <si>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</si>
  <si>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</si>
  <si>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</si>
  <si>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</si>
  <si>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</si>
  <si>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</si>
  <si>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</si>
  <si>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</si>
  <si>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</si>
  <si>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</si>
  <si>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</si>
  <si>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</si>
  <si>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</si>
  <si>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</si>
  <si>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</si>
  <si>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</si>
  <si>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</si>
  <si>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</si>
  <si>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</si>
  <si>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</si>
  <si>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</si>
  <si>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</si>
  <si>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</si>
  <si>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</si>
  <si>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</si>
  <si>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</si>
  <si>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</si>
  <si>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</si>
  <si>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</si>
  <si>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</si>
  <si>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</si>
  <si>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</si>
  <si>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</si>
  <si>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</si>
  <si>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</si>
  <si>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</si>
  <si>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</si>
  <si>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</si>
  <si>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</si>
  <si>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</si>
  <si>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</si>
  <si>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</si>
  <si>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</si>
  <si>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</si>
  <si>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</si>
  <si>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</si>
  <si>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</si>
  <si>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</si>
  <si>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</si>
  <si>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</si>
  <si>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</si>
  <si>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</si>
  <si>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</si>
  <si>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</si>
  <si>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</si>
  <si>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</si>
  <si>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</si>
  <si>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</si>
  <si>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</si>
  <si>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</si>
  <si>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</si>
  <si>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</si>
  <si>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</si>
  <si>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</si>
  <si>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</si>
  <si>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</si>
  <si>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</si>
  <si>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</si>
  <si>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</si>
  <si>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</si>
  <si>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</si>
  <si>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</si>
  <si>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</si>
  <si>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</si>
  <si>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</si>
  <si>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</si>
  <si>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</si>
  <si>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</si>
  <si>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</si>
  <si>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</si>
  <si>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</si>
  <si>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</si>
  <si>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</si>
  <si>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</si>
  <si>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</si>
  <si>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</si>
  <si>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</si>
  <si>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</si>
  <si>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</si>
  <si>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</si>
  <si>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</si>
  <si>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</si>
  <si>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</si>
  <si>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</si>
  <si>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</si>
  <si>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</si>
  <si>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</si>
  <si>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</si>
  <si>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</si>
  <si>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</si>
  <si>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</si>
  <si>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</si>
  <si>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</si>
  <si>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</si>
  <si>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</si>
  <si>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</si>
  <si>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</si>
  <si>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</si>
  <si>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</si>
  <si>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</si>
  <si>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366823-1</t>
  </si>
  <si>
    <t>CONDUZIR EQUIPE PARA MANUTENÇÃO NAS TORRES DE GARANHUNS / PE</t>
  </si>
  <si>
    <t>PE</t>
  </si>
  <si>
    <t>RECIFE</t>
  </si>
  <si>
    <t>GARANHUNS/SALGUEIRO</t>
  </si>
  <si>
    <t>JOÃO BATISTA DE LIMA JUNIOR</t>
  </si>
  <si>
    <t>MURILO BERNARDINO DE LIMA</t>
  </si>
  <si>
    <t>123.956-2</t>
  </si>
  <si>
    <t xml:space="preserve"> VICENCIA</t>
  </si>
  <si>
    <t>PETROLINA</t>
  </si>
  <si>
    <t>CONDUZIR EQUIPE PARA MANUTENÇÃO NAS TORRES DE CUSTÓDIA -PE</t>
  </si>
  <si>
    <t>CONDUZIR EQUIPE TÉCNICA PARA MANUTENÇÃO NA TORRE DE VICÊNCIA -PE</t>
  </si>
  <si>
    <t>CONDUZIR EQUIPE TÉCNICA PARA MANUTENÇÃO NA TORRE DE PETROLINA -PE</t>
  </si>
  <si>
    <t>CUSTÓDIA</t>
  </si>
  <si>
    <t>366823-2</t>
  </si>
  <si>
    <t> Uirá Cesar Ferreira </t>
  </si>
  <si>
    <t>CENEGRAFISTA</t>
  </si>
  <si>
    <t>CARUARU</t>
  </si>
  <si>
    <t>MOTORISTA</t>
  </si>
  <si>
    <t>TIAGO JOSE CORREIA DE MORAIS</t>
  </si>
  <si>
    <t>REPORTER</t>
  </si>
  <si>
    <t>IVANICE DE OLIVEIRA LIMA</t>
  </si>
  <si>
    <t> 142146-8</t>
  </si>
  <si>
    <t>JORNALISTA</t>
  </si>
  <si>
    <t> REPORTAGEM PARA GRAVAÇÃO SOBRE O FOMENTO A ECONOMIA COM CICLO DA PÁSCOA.</t>
  </si>
  <si>
    <t>CONDUZIR  EQUIPE DE REPORTAGEM PARA CARUARU/PE</t>
  </si>
  <si>
    <t>IVANILDO AMANDO JUNIOR</t>
  </si>
  <si>
    <t>14.2071-7</t>
  </si>
  <si>
    <t>DIRETOR PRESIDENTE</t>
  </si>
  <si>
    <t>Viagens a cidade de   Arcoverde - vistoria nas instalações do novo transmissor Digital.</t>
  </si>
  <si>
    <t>ARCOVERDE  /SERRA TALHADA</t>
  </si>
  <si>
    <t>PAULO VIRGILIO CALDAS PAIVA</t>
  </si>
  <si>
    <t>DIRETOR ADMINISTRATIVO E FINANCEIRO</t>
  </si>
  <si>
    <t>Cidade de Garanhuns, realizar desmembramento de terreno, junto a prefeitura  e cartório. </t>
  </si>
  <si>
    <t>GARANHUNS</t>
  </si>
  <si>
    <t>CONDUZIR EQUIPE PARA MANUTENÇÃO DA TORRE DE ARCOVERDE</t>
  </si>
  <si>
    <t>ARCOVERDE</t>
  </si>
  <si>
    <t>PARNAMIRIM</t>
  </si>
  <si>
    <t>CARLOS TEIXEIRA DE QUEIROZ</t>
  </si>
  <si>
    <t>14220104-9</t>
  </si>
  <si>
    <t> GERENTE DE PROGETOS </t>
  </si>
  <si>
    <t>CLAUDIO JERONIMO DA SILVA</t>
  </si>
  <si>
    <t>142071-7</t>
  </si>
  <si>
    <t> 1422069-5</t>
  </si>
  <si>
    <t>1422098-9</t>
  </si>
  <si>
    <t> 1.22093-8</t>
  </si>
  <si>
    <t>450.435-6</t>
  </si>
  <si>
    <t>ASSESSOR TECNICO</t>
  </si>
  <si>
    <t>CONDUZIR EQUIPE PARA MANUTENÇÃO DO PREDIO SEDE EM CARUARU</t>
  </si>
  <si>
    <t>Viagem  a cidade de  Parnamirim de 20 a 25.04.2023, para gravação de especial da Festa do Umbu.  </t>
  </si>
  <si>
    <t>CONDUZIR EQUIPE DE FILMAGEM PARA CARUARU</t>
  </si>
  <si>
    <t>CONDUZIR EQUIPE DE REPORTAGEM PARA CARUARU / PE</t>
  </si>
  <si>
    <t>LUCIANNA ARAUJO ALMEIDA</t>
  </si>
  <si>
    <t>142.196-4</t>
  </si>
  <si>
    <t xml:space="preserve">ASSESSOR </t>
  </si>
  <si>
    <t>Acompanhamento de obras no Novo Prédio da TVPE (ITEP) e Morro do Bom Jesus</t>
  </si>
  <si>
    <t>MANOEL LEONCIO DA COSTA FILHO</t>
  </si>
  <si>
    <t>GESTOR DE COMPRAS</t>
  </si>
  <si>
    <t>ACOMPAMENTO DAS OBRAS DO MORRO BOM JESUS E NOVAS INSTALAÇÃO NOVA SEDE DA TV.PE - EPC - CARUARU - PE, PRÉDIO ITEP</t>
  </si>
  <si>
    <t>FILIPE HENRIQUE ALVES GUIMARAES</t>
  </si>
  <si>
    <t>142.209-54</t>
  </si>
  <si>
    <t>GERENTE ADMINISTRATIVO</t>
  </si>
  <si>
    <t>Realizar demandas referente a mudança para Nova Sede da TVPE em Caruaru/PE.</t>
  </si>
  <si>
    <t>CONDUZIR EQUIPE PARA REPAROS PREDIO NOVA SEDE EPC</t>
  </si>
  <si>
    <t>JAIME MIRANDA DE SOUSA</t>
  </si>
  <si>
    <t> 14220108-1</t>
  </si>
  <si>
    <t>CONDUZIR EQUIPE PARA MANUTENÇÃO DA TORRE EM SALGUEIRO</t>
  </si>
  <si>
    <t>SALGUEIR0</t>
  </si>
  <si>
    <t>Acompanhamento das obras do Morro bom Jesus e nova instalação da nova sede da TVPE - EPC - Caruaru - PE - Prédio ITEP.</t>
  </si>
  <si>
    <t> CONDUZIR EQUIPE PARA REPARO NA TORRE DE TRANSMISSÃO DE CUSTÓDIA</t>
  </si>
  <si>
    <t> CONDUZIR EQUIPE PARA MANUTENÇÃO DA TORRE EM PETROLINA</t>
  </si>
  <si>
    <t>RENIO SERGIO FERREIRA</t>
  </si>
  <si>
    <t>Deslocamento com equipe serviços estrutura posto de retransmissão Arcoverde.</t>
  </si>
  <si>
    <t>0708/2023</t>
  </si>
  <si>
    <t>0708/2024</t>
  </si>
  <si>
    <t>08/052023</t>
  </si>
  <si>
    <t>CONDUZIR EQUIPE PARA MANUTENÇÃO NAS TORRES DE ARCOVERDE E GARANHUNS</t>
  </si>
  <si>
    <t>ARCOVERDE / GARANHUNS</t>
  </si>
  <si>
    <t>28/08/202023</t>
  </si>
  <si>
    <t> Realização de demandas administrativas e Fiscalização dos serviços que estão sendo finalizados nas instalações da nova sede da TVPE - EPC - Caruaru - PE.</t>
  </si>
  <si>
    <t> CONDUZIR EQUIPE PARA REALIZAÇÃO DAS DEMANDAS REFERENTES A MUDANÇA DE SEDE EM CARUARU</t>
  </si>
  <si>
    <t>Paula Rhaissa Ribeiro de Aguiar</t>
  </si>
  <si>
    <t>1422092-0</t>
  </si>
  <si>
    <t>gravação de reportagem sobre os seminários do programa Ouvir para Mudar (PPA).</t>
  </si>
  <si>
    <t>PALMARES</t>
  </si>
  <si>
    <t>OPERADOR DE CÁMERA</t>
  </si>
  <si>
    <t>14220100-6</t>
  </si>
  <si>
    <t>ALINE DA SILVA OLIVEIRA</t>
  </si>
  <si>
    <t>14220105-7</t>
  </si>
  <si>
    <t>ARCOVERDE/ SANTA CRUZ CAPIBARIBE</t>
  </si>
  <si>
    <t>Gravação de reportagens sobre as potencialidades do muinicípio e fazer imagens para veiculação de chamada, onde acabou de chegar o sinal digital da TV Pernambuco</t>
  </si>
  <si>
    <t>RIOI FORMOSO</t>
  </si>
  <si>
    <r>
      <t> </t>
    </r>
    <r>
      <rPr>
        <sz val="8"/>
        <color rgb="FF000000"/>
        <rFont val="Times New Roman"/>
        <family val="1"/>
      </rPr>
      <t>1422092-0</t>
    </r>
  </si>
  <si>
    <t>CONDUZIR EQUIPE PARA REALIZAÇÃO DAS DEMANDAS REFERENTE A SERVIÇOS DA SEDE EM CARUARU</t>
  </si>
  <si>
    <t>CONDUZIR EQUIPE PARA REALIZAÇÃO DE PRODUÇÃO EM CUSTODIA</t>
  </si>
  <si>
    <t> CONDUZIR EQUIPE PARA MANUTENÇÃO DA TORRE EM GARANHUNS</t>
  </si>
  <si>
    <t>Gravação de reportagem sobre a CONFERÊNCIA ESTADUAL DE CULTURA</t>
  </si>
  <si>
    <t>GRAVATÁ</t>
  </si>
  <si>
    <t>GRAVAÇÃO DE REPORTAGEM SOBRE A CONFERÊNCIA ESTADUAL DE CULTURA</t>
  </si>
  <si>
    <t>CONDUZIR EQUIPE PARA MANUTENÇÃO DAS TORRES DE CUSTÓDIA E SALGUEIRO</t>
  </si>
  <si>
    <t>CUSTÓDIA / SALGUEIRO</t>
  </si>
  <si>
    <t> Bartolomeu Rocha Leite Neto</t>
  </si>
  <si>
    <t> 1422091-1</t>
  </si>
  <si>
    <t>CINEGRAFISTA</t>
  </si>
  <si>
    <t>Captação de imagens e entrevista do projeto Fundarpe 50 anos.</t>
  </si>
  <si>
    <t>ITAMARACÁ</t>
  </si>
  <si>
    <t>CONDUZIR EQUIPE PARA FILMAGENS EM ITAMARACÁ</t>
  </si>
  <si>
    <t>POLIANA BARROS SEABRA</t>
  </si>
  <si>
    <r>
      <t> </t>
    </r>
    <r>
      <rPr>
        <sz val="8"/>
        <color rgb="FF000000"/>
        <rFont val="Arial"/>
        <family val="2"/>
      </rPr>
      <t>1422076-8</t>
    </r>
  </si>
  <si>
    <t>Captação de imagens e entrevista para o documentário dos 50 anos da Fundarpe.</t>
  </si>
  <si>
    <t>PRODUTORA</t>
  </si>
  <si>
    <t>MOEMA SAMARA GOMES FRANÇA</t>
  </si>
  <si>
    <t>1422077-6</t>
  </si>
  <si>
    <t>ASSESSORA TÉCNICA JORNALISMO</t>
  </si>
  <si>
    <t>CONDUZIR EQUIPE PARA INSTALAÇÃO DE EQUIPAMENTO EM CARUARU</t>
  </si>
  <si>
    <t> CONDUZIR EQUIPE PARA REUNIÃO NA SEDE EM CARUARU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</si>
</sst>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]#,##0.00"/>
    <numFmt numFmtId="165" formatCode="[$R$ -416]#,##0.00"/>
  </numFmts>
  <fonts count="30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Arial"/>
      <family val="2"/>
    </font>
    <font>
      <sz val="9"/>
      <color rgb="FF222222"/>
      <name val="Arial"/>
      <family val="2"/>
    </font>
    <font>
      <sz val="9"/>
      <color rgb="FF000000"/>
      <name val="Arial"/>
      <family val="2"/>
      <scheme val="minor"/>
    </font>
    <font>
      <sz val="8"/>
      <color rgb="FF000000"/>
      <name val="Arial"/>
      <family val="2"/>
    </font>
    <font>
      <sz val="8"/>
      <color rgb="FFEFEFEF"/>
      <name val="Arial"/>
      <family val="2"/>
    </font>
    <font>
      <sz val="8"/>
      <color rgb="FF000000"/>
      <name val="Arial"/>
      <family val="2"/>
      <scheme val="minor"/>
    </font>
    <font>
      <sz val="8"/>
      <color rgb="FF222222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Times New Roman"/>
      <family val="1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/>
    <xf numFmtId="0" fontId="14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6" fillId="0" borderId="0" xfId="0" applyFont="1" applyAlignment="1"/>
    <xf numFmtId="0" fontId="19" fillId="4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19" fillId="4" borderId="16" xfId="0" applyNumberFormat="1" applyFont="1" applyFill="1" applyBorder="1" applyAlignment="1">
      <alignment horizontal="center" vertical="center" wrapText="1"/>
    </xf>
    <xf numFmtId="165" fontId="19" fillId="4" borderId="16" xfId="0" applyNumberFormat="1" applyFont="1" applyFill="1" applyBorder="1" applyAlignment="1">
      <alignment vertical="center" wrapText="1"/>
    </xf>
    <xf numFmtId="165" fontId="19" fillId="5" borderId="16" xfId="0" applyNumberFormat="1" applyFont="1" applyFill="1" applyBorder="1" applyAlignment="1">
      <alignment vertical="center" wrapText="1"/>
    </xf>
    <xf numFmtId="0" fontId="19" fillId="4" borderId="5" xfId="0" applyFont="1" applyFill="1" applyBorder="1" applyAlignment="1">
      <alignment vertical="center" wrapText="1"/>
    </xf>
    <xf numFmtId="0" fontId="19" fillId="0" borderId="0" xfId="0" applyFont="1"/>
    <xf numFmtId="0" fontId="21" fillId="0" borderId="0" xfId="0" applyFont="1" applyAlignment="1"/>
    <xf numFmtId="0" fontId="18" fillId="0" borderId="0" xfId="0" applyFont="1" applyAlignment="1">
      <alignment wrapText="1"/>
    </xf>
    <xf numFmtId="0" fontId="22" fillId="4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/>
    <xf numFmtId="0" fontId="24" fillId="0" borderId="0" xfId="0" applyFont="1" applyAlignment="1"/>
    <xf numFmtId="0" fontId="22" fillId="4" borderId="16" xfId="0" applyFont="1" applyFill="1" applyBorder="1" applyAlignment="1">
      <alignment horizontal="center" vertical="center" wrapText="1"/>
    </xf>
    <xf numFmtId="0" fontId="18" fillId="0" borderId="17" xfId="0" applyFont="1" applyBorder="1" applyAlignment="1"/>
    <xf numFmtId="0" fontId="25" fillId="4" borderId="13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164" fontId="22" fillId="4" borderId="5" xfId="0" applyNumberFormat="1" applyFont="1" applyFill="1" applyBorder="1" applyAlignment="1">
      <alignment horizontal="left" vertical="center" wrapText="1"/>
    </xf>
    <xf numFmtId="14" fontId="22" fillId="4" borderId="5" xfId="0" applyNumberFormat="1" applyFont="1" applyFill="1" applyBorder="1" applyAlignment="1">
      <alignment horizontal="left" vertical="center" wrapText="1"/>
    </xf>
    <xf numFmtId="14" fontId="22" fillId="4" borderId="16" xfId="0" applyNumberFormat="1" applyFont="1" applyFill="1" applyBorder="1" applyAlignment="1">
      <alignment horizontal="left" vertical="center" wrapText="1"/>
    </xf>
    <xf numFmtId="165" fontId="22" fillId="4" borderId="16" xfId="0" applyNumberFormat="1" applyFont="1" applyFill="1" applyBorder="1" applyAlignment="1">
      <alignment horizontal="left" vertical="center" wrapText="1"/>
    </xf>
    <xf numFmtId="165" fontId="22" fillId="5" borderId="16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4" borderId="16" xfId="0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22" fillId="4" borderId="17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5" fillId="4" borderId="20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vertical="center"/>
    </xf>
    <xf numFmtId="0" fontId="22" fillId="4" borderId="21" xfId="0" applyFont="1" applyFill="1" applyBorder="1" applyAlignment="1">
      <alignment horizontal="left" vertical="center" wrapText="1"/>
    </xf>
    <xf numFmtId="0" fontId="18" fillId="0" borderId="17" xfId="0" applyFont="1" applyBorder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0" fontId="22" fillId="4" borderId="18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vertical="center"/>
    </xf>
    <xf numFmtId="0" fontId="18" fillId="0" borderId="17" xfId="0" applyFont="1" applyBorder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7" xfId="0" applyFont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/>
    </xf>
    <xf numFmtId="0" fontId="18" fillId="0" borderId="0" xfId="0" applyFont="1" applyAlignment="1"/>
    <xf numFmtId="0" fontId="25" fillId="4" borderId="16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22" fillId="4" borderId="20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wrapText="1"/>
    </xf>
    <xf numFmtId="0" fontId="22" fillId="4" borderId="10" xfId="0" applyFont="1" applyFill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5" fillId="4" borderId="17" xfId="0" applyFont="1" applyFill="1" applyBorder="1" applyAlignment="1">
      <alignment horizontal="left" vertical="center" wrapText="1"/>
    </xf>
    <xf numFmtId="0" fontId="17" fillId="0" borderId="17" xfId="0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wrapText="1"/>
    </xf>
    <xf numFmtId="164" fontId="19" fillId="4" borderId="5" xfId="0" applyNumberFormat="1" applyFont="1" applyFill="1" applyBorder="1" applyAlignment="1">
      <alignment horizontal="left" vertical="center" wrapText="1"/>
    </xf>
    <xf numFmtId="165" fontId="22" fillId="5" borderId="16" xfId="0" applyNumberFormat="1" applyFont="1" applyFill="1" applyBorder="1" applyAlignment="1">
      <alignment horizontal="right" vertical="center" wrapText="1"/>
    </xf>
    <xf numFmtId="165" fontId="19" fillId="5" borderId="16" xfId="0" applyNumberFormat="1" applyFont="1" applyFill="1" applyBorder="1" applyAlignment="1">
      <alignment horizontal="right" vertical="center" wrapText="1"/>
    </xf>
    <xf numFmtId="165" fontId="22" fillId="4" borderId="16" xfId="0" applyNumberFormat="1" applyFont="1" applyFill="1" applyBorder="1" applyAlignment="1">
      <alignment horizontal="right" vertical="center" wrapText="1"/>
    </xf>
    <xf numFmtId="165" fontId="19" fillId="4" borderId="16" xfId="0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top" wrapText="1"/>
    </xf>
    <xf numFmtId="165" fontId="9" fillId="0" borderId="0" xfId="0" applyNumberFormat="1" applyFont="1"/>
    <xf numFmtId="165" fontId="10" fillId="0" borderId="0" xfId="0" applyNumberFormat="1" applyFont="1"/>
    <xf numFmtId="165" fontId="28" fillId="0" borderId="0" xfId="0" applyNumberFormat="1" applyFont="1"/>
    <xf numFmtId="0" fontId="22" fillId="4" borderId="26" xfId="0" applyFont="1" applyFill="1" applyBorder="1" applyAlignment="1">
      <alignment horizontal="left" vertical="center" wrapText="1"/>
    </xf>
    <xf numFmtId="0" fontId="17" fillId="0" borderId="17" xfId="0" applyFont="1" applyBorder="1" applyAlignment="1">
      <alignment wrapText="1"/>
    </xf>
    <xf numFmtId="0" fontId="22" fillId="4" borderId="15" xfId="0" applyFont="1" applyFill="1" applyBorder="1" applyAlignment="1">
      <alignment horizontal="left" vertical="center" wrapText="1"/>
    </xf>
    <xf numFmtId="0" fontId="24" fillId="0" borderId="17" xfId="0" applyFont="1" applyBorder="1" applyAlignment="1"/>
    <xf numFmtId="14" fontId="6" fillId="3" borderId="4" xfId="0" applyNumberFormat="1" applyFont="1" applyFill="1" applyBorder="1" applyAlignment="1">
      <alignment vertical="center"/>
    </xf>
    <xf numFmtId="165" fontId="29" fillId="5" borderId="16" xfId="0" applyNumberFormat="1" applyFont="1" applyFill="1" applyBorder="1" applyAlignment="1">
      <alignment horizontal="right" vertical="center" wrapText="1"/>
    </xf>
    <xf numFmtId="0" fontId="29" fillId="4" borderId="5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164" fontId="8" fillId="2" borderId="13" xfId="0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/>
    </xf>
    <xf numFmtId="0" fontId="14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130"/>
      <c r="B1" s="132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  <c r="AA1" s="1"/>
      <c r="AB1" s="1"/>
    </row>
    <row r="2" spans="1:30" ht="21">
      <c r="A2" s="131"/>
      <c r="B2" s="132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  <c r="AA2" s="1"/>
      <c r="AB2" s="1"/>
    </row>
    <row r="3" spans="1:30" ht="21">
      <c r="A3" s="131"/>
      <c r="B3" s="132" t="s">
        <v>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A3" s="2"/>
      <c r="AB3" s="2"/>
    </row>
    <row r="4" spans="1:30" ht="15" customHeight="1">
      <c r="A4" s="3" t="s">
        <v>3</v>
      </c>
      <c r="B4" s="4"/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/>
      <c r="AA4" s="2"/>
      <c r="AB4" s="2"/>
    </row>
    <row r="5" spans="1:30" ht="15.75" customHeight="1">
      <c r="A5" s="128" t="s">
        <v>5</v>
      </c>
      <c r="B5" s="121"/>
      <c r="C5" s="128" t="s">
        <v>6</v>
      </c>
      <c r="D5" s="120"/>
      <c r="E5" s="121"/>
      <c r="F5" s="128" t="s">
        <v>7</v>
      </c>
      <c r="G5" s="120"/>
      <c r="H5" s="120"/>
      <c r="I5" s="120"/>
      <c r="J5" s="120"/>
      <c r="K5" s="120"/>
      <c r="L5" s="120"/>
      <c r="M5" s="120"/>
      <c r="N5" s="129"/>
      <c r="O5" s="128" t="s">
        <v>8</v>
      </c>
      <c r="P5" s="120"/>
      <c r="Q5" s="120"/>
      <c r="R5" s="121"/>
      <c r="S5" s="128" t="s">
        <v>9</v>
      </c>
      <c r="T5" s="120"/>
      <c r="U5" s="120"/>
      <c r="V5" s="120"/>
      <c r="W5" s="120"/>
      <c r="X5" s="121"/>
      <c r="Y5" s="123" t="s">
        <v>10</v>
      </c>
      <c r="Z5" s="123" t="s">
        <v>11</v>
      </c>
      <c r="AA5" s="5"/>
      <c r="AB5" s="5"/>
      <c r="AC5" s="5"/>
    </row>
    <row r="6" spans="1:30" ht="15.75" customHeight="1">
      <c r="A6" s="123" t="s">
        <v>12</v>
      </c>
      <c r="B6" s="123" t="s">
        <v>13</v>
      </c>
      <c r="C6" s="123" t="s">
        <v>14</v>
      </c>
      <c r="D6" s="123" t="s">
        <v>15</v>
      </c>
      <c r="E6" s="123" t="s">
        <v>16</v>
      </c>
      <c r="F6" s="123" t="s">
        <v>17</v>
      </c>
      <c r="G6" s="123" t="s">
        <v>18</v>
      </c>
      <c r="H6" s="123" t="s">
        <v>19</v>
      </c>
      <c r="I6" s="128" t="s">
        <v>20</v>
      </c>
      <c r="J6" s="121"/>
      <c r="K6" s="127" t="s">
        <v>21</v>
      </c>
      <c r="L6" s="121"/>
      <c r="M6" s="123" t="s">
        <v>22</v>
      </c>
      <c r="N6" s="123" t="s">
        <v>23</v>
      </c>
      <c r="O6" s="123" t="s">
        <v>24</v>
      </c>
      <c r="P6" s="126" t="s">
        <v>25</v>
      </c>
      <c r="Q6" s="126" t="s">
        <v>26</v>
      </c>
      <c r="R6" s="126" t="s">
        <v>27</v>
      </c>
      <c r="S6" s="127" t="s">
        <v>28</v>
      </c>
      <c r="T6" s="121"/>
      <c r="U6" s="127" t="s">
        <v>29</v>
      </c>
      <c r="V6" s="121"/>
      <c r="W6" s="123" t="s">
        <v>30</v>
      </c>
      <c r="X6" s="126" t="s">
        <v>31</v>
      </c>
      <c r="Y6" s="124"/>
      <c r="Z6" s="124"/>
      <c r="AA6" s="5"/>
      <c r="AB6" s="5"/>
      <c r="AC6" s="5"/>
      <c r="AD6" s="5"/>
    </row>
    <row r="7" spans="1:30" ht="30">
      <c r="A7" s="125"/>
      <c r="B7" s="125"/>
      <c r="C7" s="125"/>
      <c r="D7" s="125"/>
      <c r="E7" s="125"/>
      <c r="F7" s="125"/>
      <c r="G7" s="125"/>
      <c r="H7" s="125"/>
      <c r="I7" s="6" t="s">
        <v>32</v>
      </c>
      <c r="J7" s="6" t="s">
        <v>33</v>
      </c>
      <c r="K7" s="6" t="s">
        <v>34</v>
      </c>
      <c r="L7" s="7" t="s">
        <v>35</v>
      </c>
      <c r="M7" s="125"/>
      <c r="N7" s="125"/>
      <c r="O7" s="125"/>
      <c r="P7" s="125"/>
      <c r="Q7" s="125"/>
      <c r="R7" s="125"/>
      <c r="S7" s="6" t="s">
        <v>36</v>
      </c>
      <c r="T7" s="7" t="s">
        <v>37</v>
      </c>
      <c r="U7" s="6" t="s">
        <v>38</v>
      </c>
      <c r="V7" s="7" t="s">
        <v>39</v>
      </c>
      <c r="W7" s="125"/>
      <c r="X7" s="125"/>
      <c r="Y7" s="125"/>
      <c r="Z7" s="125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16" t="s">
        <v>40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1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22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22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22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22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22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22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22" t="s">
        <v>48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22" t="s">
        <v>49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22" t="s">
        <v>50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22" t="s">
        <v>51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22" t="s">
        <v>52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22" t="s">
        <v>53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22" t="s">
        <v>54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22" t="s">
        <v>55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22" t="s">
        <v>56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22" t="s">
        <v>57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22" t="s">
        <v>58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22" t="s">
        <v>59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22" t="s">
        <v>60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22" t="s">
        <v>61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22" t="s">
        <v>62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22" t="s">
        <v>63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22" t="s">
        <v>64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22" t="s">
        <v>65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22" t="s">
        <v>66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22" t="s">
        <v>67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43"/>
  <sheetViews>
    <sheetView tabSelected="1" zoomScale="89" zoomScaleNormal="89" workbookViewId="0">
      <pane ySplit="7" topLeftCell="A38" activePane="bottomLeft" state="frozen"/>
      <selection pane="bottomLeft" activeCell="B45" sqref="B45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1.6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30"/>
      <c r="B1" s="132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8"/>
      <c r="AB1" s="1"/>
      <c r="AC1" s="1"/>
    </row>
    <row r="2" spans="1:31" ht="21">
      <c r="A2" s="131"/>
      <c r="B2" s="132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  <c r="AB2" s="1"/>
      <c r="AC2" s="1"/>
    </row>
    <row r="3" spans="1:31" ht="21">
      <c r="A3" s="131"/>
      <c r="B3" s="132" t="s">
        <v>145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8"/>
      <c r="AB3" s="2"/>
      <c r="AC3" s="2"/>
    </row>
    <row r="4" spans="1:31" ht="15" customHeight="1">
      <c r="A4" s="113">
        <v>45503</v>
      </c>
      <c r="B4" s="4"/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  <c r="AB4" s="2"/>
      <c r="AC4" s="2"/>
    </row>
    <row r="5" spans="1:31" ht="15.75" customHeight="1">
      <c r="A5" s="128" t="s">
        <v>5</v>
      </c>
      <c r="B5" s="121"/>
      <c r="C5" s="128" t="s">
        <v>6</v>
      </c>
      <c r="D5" s="120"/>
      <c r="E5" s="121"/>
      <c r="F5" s="128" t="s">
        <v>7</v>
      </c>
      <c r="G5" s="120"/>
      <c r="H5" s="120"/>
      <c r="I5" s="120"/>
      <c r="J5" s="120"/>
      <c r="K5" s="120"/>
      <c r="L5" s="120"/>
      <c r="M5" s="128" t="s">
        <v>8</v>
      </c>
      <c r="N5" s="120"/>
      <c r="O5" s="120"/>
      <c r="P5" s="120"/>
      <c r="Q5" s="120"/>
      <c r="R5" s="120"/>
      <c r="S5" s="121"/>
      <c r="T5" s="128" t="s">
        <v>9</v>
      </c>
      <c r="U5" s="120"/>
      <c r="V5" s="120"/>
      <c r="W5" s="120"/>
      <c r="X5" s="120"/>
      <c r="Y5" s="121"/>
      <c r="Z5" s="123" t="s">
        <v>69</v>
      </c>
      <c r="AA5" s="123" t="s">
        <v>70</v>
      </c>
      <c r="AB5" s="5"/>
      <c r="AC5" s="5"/>
      <c r="AD5" s="5"/>
    </row>
    <row r="6" spans="1:31" ht="15.75" customHeight="1">
      <c r="A6" s="123" t="s">
        <v>12</v>
      </c>
      <c r="B6" s="123" t="s">
        <v>13</v>
      </c>
      <c r="C6" s="123" t="s">
        <v>14</v>
      </c>
      <c r="D6" s="123" t="s">
        <v>15</v>
      </c>
      <c r="E6" s="123" t="s">
        <v>16</v>
      </c>
      <c r="F6" s="123" t="s">
        <v>71</v>
      </c>
      <c r="G6" s="123" t="s">
        <v>72</v>
      </c>
      <c r="H6" s="123" t="s">
        <v>73</v>
      </c>
      <c r="I6" s="128" t="s">
        <v>20</v>
      </c>
      <c r="J6" s="121"/>
      <c r="K6" s="127" t="s">
        <v>21</v>
      </c>
      <c r="L6" s="121"/>
      <c r="M6" s="123" t="s">
        <v>74</v>
      </c>
      <c r="N6" s="123" t="s">
        <v>75</v>
      </c>
      <c r="O6" s="123" t="s">
        <v>76</v>
      </c>
      <c r="P6" s="123" t="s">
        <v>77</v>
      </c>
      <c r="Q6" s="126" t="s">
        <v>78</v>
      </c>
      <c r="R6" s="126" t="s">
        <v>79</v>
      </c>
      <c r="S6" s="126" t="s">
        <v>80</v>
      </c>
      <c r="T6" s="127" t="s">
        <v>28</v>
      </c>
      <c r="U6" s="121"/>
      <c r="V6" s="127" t="s">
        <v>29</v>
      </c>
      <c r="W6" s="121"/>
      <c r="X6" s="123" t="s">
        <v>81</v>
      </c>
      <c r="Y6" s="136" t="s">
        <v>82</v>
      </c>
      <c r="Z6" s="124"/>
      <c r="AA6" s="124"/>
      <c r="AB6" s="5"/>
      <c r="AC6" s="5"/>
      <c r="AD6" s="5"/>
      <c r="AE6" s="5"/>
    </row>
    <row r="7" spans="1:31" ht="30">
      <c r="A7" s="125"/>
      <c r="B7" s="125"/>
      <c r="C7" s="125"/>
      <c r="D7" s="125"/>
      <c r="E7" s="125"/>
      <c r="F7" s="124"/>
      <c r="G7" s="125"/>
      <c r="H7" s="125"/>
      <c r="I7" s="23" t="s">
        <v>83</v>
      </c>
      <c r="J7" s="23" t="s">
        <v>84</v>
      </c>
      <c r="K7" s="23" t="s">
        <v>85</v>
      </c>
      <c r="L7" s="24" t="s">
        <v>86</v>
      </c>
      <c r="M7" s="125"/>
      <c r="N7" s="125"/>
      <c r="O7" s="125"/>
      <c r="P7" s="125"/>
      <c r="Q7" s="125"/>
      <c r="R7" s="125"/>
      <c r="S7" s="125"/>
      <c r="T7" s="23" t="s">
        <v>87</v>
      </c>
      <c r="U7" s="24" t="s">
        <v>88</v>
      </c>
      <c r="V7" s="23" t="s">
        <v>89</v>
      </c>
      <c r="W7" s="24" t="s">
        <v>90</v>
      </c>
      <c r="X7" s="125"/>
      <c r="Y7" s="137"/>
      <c r="Z7" s="125"/>
      <c r="AA7" s="124"/>
      <c r="AB7" s="5"/>
      <c r="AC7" s="5"/>
      <c r="AD7" s="5"/>
      <c r="AE7" s="5"/>
    </row>
    <row r="8" spans="1:31" s="56" customFormat="1" ht="22.5">
      <c r="A8" s="41">
        <v>610400</v>
      </c>
      <c r="B8" s="41">
        <v>610401</v>
      </c>
      <c r="C8" s="47" t="s">
        <v>152</v>
      </c>
      <c r="D8" s="73" t="s">
        <v>146</v>
      </c>
      <c r="E8" s="57" t="s">
        <v>164</v>
      </c>
      <c r="F8" s="69" t="s">
        <v>147</v>
      </c>
      <c r="G8" s="67"/>
      <c r="H8" s="48"/>
      <c r="I8" s="48" t="s">
        <v>148</v>
      </c>
      <c r="J8" s="42" t="s">
        <v>149</v>
      </c>
      <c r="K8" s="48" t="s">
        <v>148</v>
      </c>
      <c r="L8" s="49" t="s">
        <v>150</v>
      </c>
      <c r="M8" s="50">
        <v>44985</v>
      </c>
      <c r="N8" s="50">
        <v>44988</v>
      </c>
      <c r="O8" s="51"/>
      <c r="P8" s="52"/>
      <c r="Q8" s="52">
        <v>0</v>
      </c>
      <c r="R8" s="52">
        <v>0</v>
      </c>
      <c r="S8" s="53">
        <f t="shared" ref="S8:S10" si="0">Q8+R8</f>
        <v>0</v>
      </c>
      <c r="T8" s="48">
        <v>3</v>
      </c>
      <c r="U8" s="102">
        <v>54.01</v>
      </c>
      <c r="V8" s="48"/>
      <c r="W8" s="102"/>
      <c r="X8" s="48">
        <v>3</v>
      </c>
      <c r="Y8" s="100">
        <f t="shared" ref="Y8:Y55" si="1">(T8*U8)+(V8*W8)</f>
        <v>162.03</v>
      </c>
      <c r="Z8" s="100">
        <f t="shared" ref="Z8:Z56" si="2">S8+Y8</f>
        <v>162.03</v>
      </c>
      <c r="AA8" s="112"/>
      <c r="AB8" s="54"/>
      <c r="AC8" s="54"/>
      <c r="AD8" s="55" t="s">
        <v>91</v>
      </c>
      <c r="AE8" s="54"/>
    </row>
    <row r="9" spans="1:31" s="56" customFormat="1" ht="24" customHeight="1">
      <c r="A9" s="41">
        <v>610400</v>
      </c>
      <c r="B9" s="45">
        <v>610401</v>
      </c>
      <c r="C9" s="61" t="s">
        <v>151</v>
      </c>
      <c r="D9" s="74" t="s">
        <v>153</v>
      </c>
      <c r="E9" s="57" t="s">
        <v>164</v>
      </c>
      <c r="F9" s="69" t="s">
        <v>158</v>
      </c>
      <c r="G9" s="67"/>
      <c r="H9" s="48"/>
      <c r="I9" s="48" t="s">
        <v>148</v>
      </c>
      <c r="J9" s="42" t="s">
        <v>149</v>
      </c>
      <c r="K9" s="48" t="s">
        <v>148</v>
      </c>
      <c r="L9" s="49" t="s">
        <v>155</v>
      </c>
      <c r="M9" s="50">
        <v>44985</v>
      </c>
      <c r="N9" s="50">
        <v>44988</v>
      </c>
      <c r="O9" s="51"/>
      <c r="P9" s="52"/>
      <c r="Q9" s="52">
        <v>0</v>
      </c>
      <c r="R9" s="52">
        <v>0</v>
      </c>
      <c r="S9" s="53">
        <f t="shared" si="0"/>
        <v>0</v>
      </c>
      <c r="T9" s="48">
        <v>3</v>
      </c>
      <c r="U9" s="102">
        <v>54.01</v>
      </c>
      <c r="V9" s="48">
        <v>0</v>
      </c>
      <c r="W9" s="102">
        <v>0</v>
      </c>
      <c r="X9" s="48">
        <v>3</v>
      </c>
      <c r="Y9" s="100">
        <f t="shared" si="1"/>
        <v>162.03</v>
      </c>
      <c r="Z9" s="100">
        <f t="shared" si="2"/>
        <v>162.03</v>
      </c>
      <c r="AA9" s="111"/>
      <c r="AB9" s="54"/>
      <c r="AC9" s="54"/>
      <c r="AD9" s="55" t="s">
        <v>92</v>
      </c>
      <c r="AE9" s="54"/>
    </row>
    <row r="10" spans="1:31" s="56" customFormat="1" ht="28.5" customHeight="1">
      <c r="A10" s="41">
        <v>610400</v>
      </c>
      <c r="B10" s="45">
        <v>610401</v>
      </c>
      <c r="C10" s="62" t="s">
        <v>151</v>
      </c>
      <c r="D10" s="74" t="s">
        <v>153</v>
      </c>
      <c r="E10" s="57" t="s">
        <v>164</v>
      </c>
      <c r="F10" s="69" t="s">
        <v>157</v>
      </c>
      <c r="G10" s="67"/>
      <c r="H10" s="48"/>
      <c r="I10" s="48" t="s">
        <v>148</v>
      </c>
      <c r="J10" s="42" t="s">
        <v>149</v>
      </c>
      <c r="K10" s="48" t="s">
        <v>148</v>
      </c>
      <c r="L10" s="49" t="s">
        <v>154</v>
      </c>
      <c r="M10" s="50">
        <v>44991</v>
      </c>
      <c r="N10" s="50">
        <v>44994</v>
      </c>
      <c r="O10" s="51"/>
      <c r="P10" s="52"/>
      <c r="Q10" s="52">
        <v>0</v>
      </c>
      <c r="R10" s="52">
        <v>0</v>
      </c>
      <c r="S10" s="53">
        <f t="shared" si="0"/>
        <v>0</v>
      </c>
      <c r="T10" s="48">
        <v>3</v>
      </c>
      <c r="U10" s="102">
        <v>54.01</v>
      </c>
      <c r="V10" s="48">
        <v>0</v>
      </c>
      <c r="W10" s="102">
        <v>0</v>
      </c>
      <c r="X10" s="48">
        <v>3</v>
      </c>
      <c r="Y10" s="100">
        <f t="shared" si="1"/>
        <v>162.03</v>
      </c>
      <c r="Z10" s="100">
        <f t="shared" si="2"/>
        <v>162.03</v>
      </c>
      <c r="AA10" s="48"/>
      <c r="AB10" s="54"/>
      <c r="AC10" s="54"/>
      <c r="AD10" s="55" t="s">
        <v>93</v>
      </c>
      <c r="AE10" s="54"/>
    </row>
    <row r="11" spans="1:31" s="56" customFormat="1" ht="28.5" customHeight="1">
      <c r="A11" s="41">
        <v>610400</v>
      </c>
      <c r="B11" s="45">
        <v>610401</v>
      </c>
      <c r="C11" s="63" t="s">
        <v>152</v>
      </c>
      <c r="D11" s="74" t="s">
        <v>146</v>
      </c>
      <c r="E11" s="57" t="s">
        <v>164</v>
      </c>
      <c r="F11" s="69" t="s">
        <v>156</v>
      </c>
      <c r="G11" s="67"/>
      <c r="H11" s="48"/>
      <c r="I11" s="48" t="s">
        <v>148</v>
      </c>
      <c r="J11" s="42" t="s">
        <v>149</v>
      </c>
      <c r="K11" s="48" t="s">
        <v>148</v>
      </c>
      <c r="L11" s="49" t="s">
        <v>159</v>
      </c>
      <c r="M11" s="50">
        <v>44991</v>
      </c>
      <c r="N11" s="50">
        <v>44994</v>
      </c>
      <c r="O11" s="51"/>
      <c r="P11" s="52"/>
      <c r="Q11" s="52"/>
      <c r="R11" s="52"/>
      <c r="S11" s="53"/>
      <c r="T11" s="48">
        <v>3</v>
      </c>
      <c r="U11" s="102">
        <v>54.01</v>
      </c>
      <c r="V11" s="48">
        <v>0</v>
      </c>
      <c r="W11" s="102">
        <v>0</v>
      </c>
      <c r="X11" s="48">
        <v>3</v>
      </c>
      <c r="Y11" s="100">
        <f t="shared" ref="Y11:Y13" si="3">(T11*U11)+(V11*W11)</f>
        <v>162.03</v>
      </c>
      <c r="Z11" s="100">
        <f t="shared" si="2"/>
        <v>162.03</v>
      </c>
      <c r="AA11" s="48"/>
      <c r="AB11" s="54"/>
      <c r="AC11" s="54"/>
      <c r="AD11" s="55"/>
      <c r="AE11" s="54"/>
    </row>
    <row r="12" spans="1:31" s="56" customFormat="1" ht="30" customHeight="1">
      <c r="A12" s="41">
        <v>610400</v>
      </c>
      <c r="B12" s="45">
        <v>610401</v>
      </c>
      <c r="C12" s="64" t="s">
        <v>161</v>
      </c>
      <c r="D12" s="74" t="s">
        <v>191</v>
      </c>
      <c r="E12" s="109" t="s">
        <v>162</v>
      </c>
      <c r="F12" s="68" t="s">
        <v>170</v>
      </c>
      <c r="G12" s="67"/>
      <c r="H12" s="48"/>
      <c r="I12" s="48" t="s">
        <v>148</v>
      </c>
      <c r="J12" s="42" t="s">
        <v>149</v>
      </c>
      <c r="K12" s="48" t="s">
        <v>148</v>
      </c>
      <c r="L12" s="49" t="s">
        <v>163</v>
      </c>
      <c r="M12" s="50">
        <v>44995</v>
      </c>
      <c r="N12" s="50">
        <v>44995</v>
      </c>
      <c r="O12" s="51"/>
      <c r="P12" s="52"/>
      <c r="Q12" s="52"/>
      <c r="R12" s="52"/>
      <c r="S12" s="53"/>
      <c r="T12" s="48"/>
      <c r="U12" s="102"/>
      <c r="V12" s="48">
        <v>1</v>
      </c>
      <c r="W12" s="102">
        <v>17.52</v>
      </c>
      <c r="X12" s="48">
        <v>1</v>
      </c>
      <c r="Y12" s="100">
        <f t="shared" si="3"/>
        <v>17.52</v>
      </c>
      <c r="Z12" s="100">
        <f t="shared" si="2"/>
        <v>17.52</v>
      </c>
      <c r="AA12" s="48"/>
      <c r="AB12" s="54"/>
      <c r="AC12" s="54"/>
      <c r="AD12" s="55"/>
      <c r="AE12" s="54"/>
    </row>
    <row r="13" spans="1:31" s="56" customFormat="1" ht="28.5" customHeight="1">
      <c r="A13" s="41">
        <v>610400</v>
      </c>
      <c r="B13" s="45">
        <v>610401</v>
      </c>
      <c r="C13" s="58" t="s">
        <v>165</v>
      </c>
      <c r="D13" s="75" t="s">
        <v>190</v>
      </c>
      <c r="E13" s="70" t="s">
        <v>166</v>
      </c>
      <c r="F13" s="68" t="s">
        <v>170</v>
      </c>
      <c r="G13" s="67"/>
      <c r="H13" s="48"/>
      <c r="I13" s="48" t="s">
        <v>148</v>
      </c>
      <c r="J13" s="42" t="s">
        <v>149</v>
      </c>
      <c r="K13" s="48" t="s">
        <v>148</v>
      </c>
      <c r="L13" s="49" t="s">
        <v>163</v>
      </c>
      <c r="M13" s="50">
        <v>44995</v>
      </c>
      <c r="N13" s="50">
        <v>44995</v>
      </c>
      <c r="O13" s="51"/>
      <c r="P13" s="52"/>
      <c r="Q13" s="52"/>
      <c r="R13" s="52"/>
      <c r="S13" s="53"/>
      <c r="T13" s="48"/>
      <c r="U13" s="102"/>
      <c r="V13" s="48">
        <v>1</v>
      </c>
      <c r="W13" s="102">
        <v>17.52</v>
      </c>
      <c r="X13" s="48">
        <v>1</v>
      </c>
      <c r="Y13" s="100">
        <f t="shared" si="3"/>
        <v>17.52</v>
      </c>
      <c r="Z13" s="100">
        <f t="shared" si="2"/>
        <v>17.52</v>
      </c>
      <c r="AA13" s="48"/>
      <c r="AB13" s="54"/>
      <c r="AC13" s="54"/>
      <c r="AD13" s="55"/>
      <c r="AE13" s="54"/>
    </row>
    <row r="14" spans="1:31" s="56" customFormat="1" ht="28.5" customHeight="1">
      <c r="A14" s="41">
        <v>610400</v>
      </c>
      <c r="B14" s="45">
        <v>610401</v>
      </c>
      <c r="C14" s="60" t="s">
        <v>167</v>
      </c>
      <c r="D14" s="76" t="s">
        <v>168</v>
      </c>
      <c r="E14" s="70" t="s">
        <v>169</v>
      </c>
      <c r="F14" s="68" t="s">
        <v>170</v>
      </c>
      <c r="G14" s="67"/>
      <c r="H14" s="48"/>
      <c r="I14" s="48" t="s">
        <v>148</v>
      </c>
      <c r="J14" s="42" t="s">
        <v>149</v>
      </c>
      <c r="K14" s="48" t="s">
        <v>148</v>
      </c>
      <c r="L14" s="49" t="s">
        <v>163</v>
      </c>
      <c r="M14" s="50">
        <v>44995</v>
      </c>
      <c r="N14" s="50">
        <v>44996</v>
      </c>
      <c r="O14" s="51"/>
      <c r="P14" s="52"/>
      <c r="Q14" s="52"/>
      <c r="R14" s="52"/>
      <c r="S14" s="53"/>
      <c r="T14" s="48"/>
      <c r="U14" s="102">
        <v>0</v>
      </c>
      <c r="V14" s="48">
        <v>1</v>
      </c>
      <c r="W14" s="102">
        <v>17.52</v>
      </c>
      <c r="X14" s="48">
        <v>1</v>
      </c>
      <c r="Y14" s="100">
        <f t="shared" ref="Y14" si="4">(T14*U14)+(V14*W14)</f>
        <v>17.52</v>
      </c>
      <c r="Z14" s="100">
        <f t="shared" ref="Z14" si="5">S14+Y14</f>
        <v>17.52</v>
      </c>
      <c r="AA14" s="48"/>
      <c r="AB14" s="54"/>
      <c r="AC14" s="54"/>
      <c r="AD14" s="55"/>
      <c r="AE14" s="54"/>
    </row>
    <row r="15" spans="1:31" s="56" customFormat="1" ht="28.5" customHeight="1">
      <c r="A15" s="41">
        <v>610400</v>
      </c>
      <c r="B15" s="45">
        <v>610401</v>
      </c>
      <c r="C15" s="62" t="s">
        <v>151</v>
      </c>
      <c r="D15" s="74" t="s">
        <v>153</v>
      </c>
      <c r="E15" s="57" t="s">
        <v>164</v>
      </c>
      <c r="F15" s="66" t="s">
        <v>171</v>
      </c>
      <c r="G15" s="67"/>
      <c r="H15" s="48"/>
      <c r="I15" s="48" t="s">
        <v>148</v>
      </c>
      <c r="J15" s="42" t="s">
        <v>149</v>
      </c>
      <c r="K15" s="48" t="s">
        <v>148</v>
      </c>
      <c r="L15" s="49" t="s">
        <v>163</v>
      </c>
      <c r="M15" s="50">
        <v>44995</v>
      </c>
      <c r="N15" s="50">
        <v>44996</v>
      </c>
      <c r="O15" s="51"/>
      <c r="P15" s="52"/>
      <c r="Q15" s="52"/>
      <c r="R15" s="52"/>
      <c r="S15" s="53"/>
      <c r="T15" s="48">
        <v>1</v>
      </c>
      <c r="U15" s="102">
        <v>54.01</v>
      </c>
      <c r="V15" s="48"/>
      <c r="W15" s="102"/>
      <c r="X15" s="48"/>
      <c r="Y15" s="100">
        <f t="shared" ref="Y15:Y20" si="6">(T15*U15)+(V15*W15)</f>
        <v>54.01</v>
      </c>
      <c r="Z15" s="100">
        <f t="shared" ref="Z15:Z20" si="7">S15+Y15</f>
        <v>54.01</v>
      </c>
      <c r="AA15" s="48"/>
      <c r="AB15" s="54"/>
      <c r="AC15" s="54"/>
      <c r="AD15" s="55"/>
      <c r="AE15" s="54"/>
    </row>
    <row r="16" spans="1:31" s="56" customFormat="1" ht="28.5" customHeight="1">
      <c r="A16" s="41">
        <v>610400</v>
      </c>
      <c r="B16" s="45">
        <v>610401</v>
      </c>
      <c r="C16" s="58" t="s">
        <v>172</v>
      </c>
      <c r="D16" s="74" t="s">
        <v>173</v>
      </c>
      <c r="E16" s="70" t="s">
        <v>174</v>
      </c>
      <c r="F16" s="110" t="s">
        <v>175</v>
      </c>
      <c r="G16" s="67"/>
      <c r="H16" s="48"/>
      <c r="I16" s="48" t="s">
        <v>148</v>
      </c>
      <c r="J16" s="42" t="s">
        <v>149</v>
      </c>
      <c r="K16" s="48" t="s">
        <v>148</v>
      </c>
      <c r="L16" s="49" t="s">
        <v>176</v>
      </c>
      <c r="M16" s="50">
        <v>45005</v>
      </c>
      <c r="N16" s="50">
        <v>45008</v>
      </c>
      <c r="O16" s="51"/>
      <c r="P16" s="52"/>
      <c r="Q16" s="52"/>
      <c r="R16" s="52"/>
      <c r="S16" s="53"/>
      <c r="T16" s="48">
        <v>4</v>
      </c>
      <c r="U16" s="102">
        <v>95.07</v>
      </c>
      <c r="V16" s="48"/>
      <c r="W16" s="102"/>
      <c r="X16" s="48"/>
      <c r="Y16" s="100">
        <f t="shared" si="6"/>
        <v>380.28</v>
      </c>
      <c r="Z16" s="100">
        <f t="shared" si="7"/>
        <v>380.28</v>
      </c>
      <c r="AA16" s="48"/>
      <c r="AB16" s="54"/>
      <c r="AC16" s="54"/>
      <c r="AD16" s="55"/>
      <c r="AE16" s="54"/>
    </row>
    <row r="17" spans="1:31" s="56" customFormat="1" ht="28.5" customHeight="1">
      <c r="A17" s="41">
        <v>610400</v>
      </c>
      <c r="B17" s="45">
        <v>610401</v>
      </c>
      <c r="C17" s="58" t="s">
        <v>177</v>
      </c>
      <c r="D17" s="75" t="s">
        <v>189</v>
      </c>
      <c r="E17" s="59" t="s">
        <v>178</v>
      </c>
      <c r="F17" s="69" t="s">
        <v>179</v>
      </c>
      <c r="G17" s="67"/>
      <c r="H17" s="48"/>
      <c r="I17" s="48" t="s">
        <v>148</v>
      </c>
      <c r="J17" s="42" t="s">
        <v>149</v>
      </c>
      <c r="K17" s="48" t="s">
        <v>148</v>
      </c>
      <c r="L17" s="49" t="s">
        <v>180</v>
      </c>
      <c r="M17" s="50">
        <v>45015</v>
      </c>
      <c r="N17" s="50">
        <v>45016</v>
      </c>
      <c r="O17" s="51"/>
      <c r="P17" s="52"/>
      <c r="Q17" s="52"/>
      <c r="R17" s="52"/>
      <c r="S17" s="53"/>
      <c r="T17" s="48">
        <v>1</v>
      </c>
      <c r="U17" s="102">
        <v>54.01</v>
      </c>
      <c r="V17" s="48">
        <v>1</v>
      </c>
      <c r="W17" s="102">
        <v>17.52</v>
      </c>
      <c r="X17" s="48">
        <v>1</v>
      </c>
      <c r="Y17" s="100">
        <f t="shared" si="6"/>
        <v>71.53</v>
      </c>
      <c r="Z17" s="100">
        <f t="shared" si="7"/>
        <v>71.53</v>
      </c>
      <c r="AA17" s="48"/>
      <c r="AB17" s="54"/>
      <c r="AC17" s="54"/>
      <c r="AD17" s="55"/>
      <c r="AE17" s="54"/>
    </row>
    <row r="18" spans="1:31" s="56" customFormat="1" ht="28.5" customHeight="1">
      <c r="A18" s="41">
        <v>610400</v>
      </c>
      <c r="B18" s="45">
        <v>610401</v>
      </c>
      <c r="C18" s="63" t="s">
        <v>152</v>
      </c>
      <c r="D18" s="74" t="s">
        <v>146</v>
      </c>
      <c r="E18" s="48" t="s">
        <v>164</v>
      </c>
      <c r="F18" s="40" t="s">
        <v>181</v>
      </c>
      <c r="G18" s="42"/>
      <c r="H18" s="48"/>
      <c r="I18" s="48" t="s">
        <v>148</v>
      </c>
      <c r="J18" s="42" t="s">
        <v>149</v>
      </c>
      <c r="K18" s="48" t="s">
        <v>148</v>
      </c>
      <c r="L18" s="49" t="s">
        <v>182</v>
      </c>
      <c r="M18" s="50">
        <v>45026</v>
      </c>
      <c r="N18" s="50">
        <v>45030</v>
      </c>
      <c r="O18" s="51"/>
      <c r="P18" s="52"/>
      <c r="Q18" s="52"/>
      <c r="R18" s="52"/>
      <c r="S18" s="53"/>
      <c r="T18" s="48">
        <v>4</v>
      </c>
      <c r="U18" s="102">
        <v>54.01</v>
      </c>
      <c r="V18" s="48">
        <v>1</v>
      </c>
      <c r="W18" s="102">
        <v>17.52</v>
      </c>
      <c r="X18" s="48">
        <v>4</v>
      </c>
      <c r="Y18" s="100">
        <f t="shared" si="6"/>
        <v>233.56</v>
      </c>
      <c r="Z18" s="100">
        <f t="shared" si="7"/>
        <v>233.56</v>
      </c>
      <c r="AA18" s="48"/>
      <c r="AB18" s="54"/>
      <c r="AC18" s="54"/>
      <c r="AD18" s="55"/>
      <c r="AE18" s="54"/>
    </row>
    <row r="19" spans="1:31" s="56" customFormat="1" ht="28.5" customHeight="1">
      <c r="A19" s="41">
        <v>610400</v>
      </c>
      <c r="B19" s="45">
        <v>610401</v>
      </c>
      <c r="C19" s="58" t="s">
        <v>172</v>
      </c>
      <c r="D19" s="73" t="s">
        <v>188</v>
      </c>
      <c r="E19" s="70" t="s">
        <v>174</v>
      </c>
      <c r="F19" s="72" t="s">
        <v>195</v>
      </c>
      <c r="G19" s="67"/>
      <c r="H19" s="48"/>
      <c r="I19" s="48" t="s">
        <v>148</v>
      </c>
      <c r="J19" s="42" t="s">
        <v>149</v>
      </c>
      <c r="K19" s="48" t="s">
        <v>148</v>
      </c>
      <c r="L19" s="49" t="s">
        <v>183</v>
      </c>
      <c r="M19" s="50">
        <v>45036</v>
      </c>
      <c r="N19" s="50">
        <v>45041</v>
      </c>
      <c r="O19" s="51"/>
      <c r="P19" s="52"/>
      <c r="Q19" s="52"/>
      <c r="R19" s="52"/>
      <c r="S19" s="53"/>
      <c r="T19" s="48">
        <v>4</v>
      </c>
      <c r="U19" s="102">
        <v>95.97</v>
      </c>
      <c r="V19" s="48">
        <v>1</v>
      </c>
      <c r="W19" s="102">
        <v>28.78</v>
      </c>
      <c r="X19" s="48">
        <v>4</v>
      </c>
      <c r="Y19" s="100">
        <f t="shared" si="6"/>
        <v>412.65999999999997</v>
      </c>
      <c r="Z19" s="100">
        <f t="shared" si="7"/>
        <v>412.65999999999997</v>
      </c>
      <c r="AA19" s="48"/>
      <c r="AB19" s="54"/>
      <c r="AC19" s="54"/>
      <c r="AD19" s="55"/>
      <c r="AE19" s="54"/>
    </row>
    <row r="20" spans="1:31" s="56" customFormat="1" ht="28.5" customHeight="1">
      <c r="A20" s="41">
        <v>610400</v>
      </c>
      <c r="B20" s="45">
        <v>610401</v>
      </c>
      <c r="C20" s="58" t="s">
        <v>184</v>
      </c>
      <c r="D20" s="74" t="s">
        <v>185</v>
      </c>
      <c r="E20" s="71" t="s">
        <v>186</v>
      </c>
      <c r="F20" s="72" t="s">
        <v>195</v>
      </c>
      <c r="G20" s="67"/>
      <c r="H20" s="48"/>
      <c r="I20" s="48" t="s">
        <v>148</v>
      </c>
      <c r="J20" s="42" t="s">
        <v>149</v>
      </c>
      <c r="K20" s="48" t="s">
        <v>148</v>
      </c>
      <c r="L20" s="49" t="s">
        <v>183</v>
      </c>
      <c r="M20" s="50">
        <v>45036</v>
      </c>
      <c r="N20" s="50">
        <v>45041</v>
      </c>
      <c r="O20" s="51"/>
      <c r="P20" s="52"/>
      <c r="Q20" s="52"/>
      <c r="R20" s="52"/>
      <c r="S20" s="53"/>
      <c r="T20" s="48">
        <v>4</v>
      </c>
      <c r="U20" s="102">
        <v>54.01</v>
      </c>
      <c r="V20" s="48">
        <v>1</v>
      </c>
      <c r="W20" s="102">
        <v>17.52</v>
      </c>
      <c r="X20" s="48">
        <v>4</v>
      </c>
      <c r="Y20" s="100">
        <f t="shared" si="6"/>
        <v>233.56</v>
      </c>
      <c r="Z20" s="100">
        <f t="shared" si="7"/>
        <v>233.56</v>
      </c>
      <c r="AA20" s="48"/>
      <c r="AB20" s="54"/>
      <c r="AC20" s="54"/>
      <c r="AD20" s="55"/>
      <c r="AE20" s="54"/>
    </row>
    <row r="21" spans="1:31" s="56" customFormat="1" ht="28.5" customHeight="1">
      <c r="A21" s="41">
        <v>610400</v>
      </c>
      <c r="B21" s="45">
        <v>610401</v>
      </c>
      <c r="C21" s="58" t="s">
        <v>187</v>
      </c>
      <c r="D21" s="75" t="s">
        <v>192</v>
      </c>
      <c r="E21" s="70" t="s">
        <v>193</v>
      </c>
      <c r="F21" s="72" t="s">
        <v>195</v>
      </c>
      <c r="G21" s="67"/>
      <c r="H21" s="48"/>
      <c r="I21" s="48" t="s">
        <v>148</v>
      </c>
      <c r="J21" s="42" t="s">
        <v>149</v>
      </c>
      <c r="K21" s="48" t="s">
        <v>148</v>
      </c>
      <c r="L21" s="49" t="s">
        <v>183</v>
      </c>
      <c r="M21" s="50">
        <v>45036</v>
      </c>
      <c r="N21" s="50">
        <v>45041</v>
      </c>
      <c r="O21" s="51"/>
      <c r="P21" s="52"/>
      <c r="Q21" s="52"/>
      <c r="R21" s="52"/>
      <c r="S21" s="53"/>
      <c r="T21" s="48">
        <v>4</v>
      </c>
      <c r="U21" s="102">
        <v>54.01</v>
      </c>
      <c r="V21" s="48">
        <v>1</v>
      </c>
      <c r="W21" s="102">
        <v>17.52</v>
      </c>
      <c r="X21" s="48">
        <v>4</v>
      </c>
      <c r="Y21" s="100">
        <f t="shared" ref="Y21" si="8">(T21*U21)+(V21*W21)</f>
        <v>233.56</v>
      </c>
      <c r="Z21" s="100">
        <f t="shared" ref="Z21" si="9">S21+Y21</f>
        <v>233.56</v>
      </c>
      <c r="AA21" s="48"/>
      <c r="AB21" s="54"/>
      <c r="AC21" s="54"/>
      <c r="AD21" s="55"/>
      <c r="AE21" s="54"/>
    </row>
    <row r="22" spans="1:31" s="56" customFormat="1" ht="28.5" customHeight="1">
      <c r="A22" s="41">
        <v>610400</v>
      </c>
      <c r="B22" s="45">
        <v>610401</v>
      </c>
      <c r="C22" s="63" t="s">
        <v>152</v>
      </c>
      <c r="D22" s="74" t="s">
        <v>160</v>
      </c>
      <c r="E22" s="57" t="s">
        <v>164</v>
      </c>
      <c r="F22" s="72" t="s">
        <v>194</v>
      </c>
      <c r="G22" s="67"/>
      <c r="H22" s="48"/>
      <c r="I22" s="48" t="s">
        <v>148</v>
      </c>
      <c r="J22" s="42" t="s">
        <v>149</v>
      </c>
      <c r="K22" s="48" t="s">
        <v>148</v>
      </c>
      <c r="L22" s="49" t="s">
        <v>163</v>
      </c>
      <c r="M22" s="50" t="s">
        <v>221</v>
      </c>
      <c r="N22" s="50">
        <v>45058</v>
      </c>
      <c r="O22" s="51"/>
      <c r="P22" s="52"/>
      <c r="Q22" s="52"/>
      <c r="R22" s="52"/>
      <c r="S22" s="53"/>
      <c r="T22" s="48">
        <v>4</v>
      </c>
      <c r="U22" s="102">
        <v>54.01</v>
      </c>
      <c r="V22" s="48"/>
      <c r="W22" s="102"/>
      <c r="X22" s="48">
        <v>4</v>
      </c>
      <c r="Y22" s="100">
        <f t="shared" ref="Y22:Y25" si="10">(T22*U22)+(V22*W22)</f>
        <v>216.04</v>
      </c>
      <c r="Z22" s="100">
        <f t="shared" ref="Z22:Z25" si="11">S22+Y22</f>
        <v>216.04</v>
      </c>
      <c r="AA22" s="48"/>
      <c r="AB22" s="54"/>
      <c r="AC22" s="54"/>
      <c r="AD22" s="55"/>
      <c r="AE22" s="54"/>
    </row>
    <row r="23" spans="1:31" s="56" customFormat="1" ht="28.5" customHeight="1">
      <c r="A23" s="41">
        <v>610400</v>
      </c>
      <c r="B23" s="45">
        <v>610401</v>
      </c>
      <c r="C23" s="63" t="s">
        <v>152</v>
      </c>
      <c r="D23" s="74" t="s">
        <v>160</v>
      </c>
      <c r="E23" s="57" t="s">
        <v>164</v>
      </c>
      <c r="F23" s="72" t="s">
        <v>196</v>
      </c>
      <c r="G23" s="67"/>
      <c r="H23" s="48"/>
      <c r="I23" s="48" t="s">
        <v>148</v>
      </c>
      <c r="J23" s="42" t="s">
        <v>149</v>
      </c>
      <c r="K23" s="48" t="s">
        <v>148</v>
      </c>
      <c r="L23" s="49" t="s">
        <v>163</v>
      </c>
      <c r="M23" s="50">
        <v>45068</v>
      </c>
      <c r="N23" s="50">
        <v>45073</v>
      </c>
      <c r="O23" s="51"/>
      <c r="P23" s="52"/>
      <c r="Q23" s="52"/>
      <c r="R23" s="52"/>
      <c r="S23" s="53"/>
      <c r="T23" s="48">
        <v>5</v>
      </c>
      <c r="U23" s="102">
        <v>54.01</v>
      </c>
      <c r="V23" s="48"/>
      <c r="W23" s="102"/>
      <c r="X23" s="48">
        <v>5</v>
      </c>
      <c r="Y23" s="100">
        <f t="shared" si="10"/>
        <v>270.05</v>
      </c>
      <c r="Z23" s="100">
        <f t="shared" si="11"/>
        <v>270.05</v>
      </c>
      <c r="AA23" s="48"/>
      <c r="AB23" s="54"/>
      <c r="AC23" s="54"/>
      <c r="AD23" s="55"/>
      <c r="AE23" s="54"/>
    </row>
    <row r="24" spans="1:31" s="56" customFormat="1" ht="28.5" customHeight="1">
      <c r="A24" s="41">
        <v>610400</v>
      </c>
      <c r="B24" s="45">
        <v>610401</v>
      </c>
      <c r="C24" s="62" t="s">
        <v>151</v>
      </c>
      <c r="D24" s="74" t="s">
        <v>153</v>
      </c>
      <c r="E24" s="57" t="s">
        <v>164</v>
      </c>
      <c r="F24" s="46" t="s">
        <v>197</v>
      </c>
      <c r="G24" s="67"/>
      <c r="H24" s="48"/>
      <c r="I24" s="48" t="s">
        <v>148</v>
      </c>
      <c r="J24" s="42" t="s">
        <v>149</v>
      </c>
      <c r="K24" s="48" t="s">
        <v>148</v>
      </c>
      <c r="L24" s="49" t="s">
        <v>163</v>
      </c>
      <c r="M24" s="50">
        <v>45083</v>
      </c>
      <c r="N24" s="50">
        <v>45085</v>
      </c>
      <c r="O24" s="51"/>
      <c r="P24" s="52"/>
      <c r="Q24" s="52"/>
      <c r="R24" s="52"/>
      <c r="S24" s="53"/>
      <c r="T24" s="48">
        <v>2</v>
      </c>
      <c r="U24" s="102">
        <v>54.01</v>
      </c>
      <c r="V24" s="48"/>
      <c r="W24" s="102"/>
      <c r="X24" s="48">
        <v>2</v>
      </c>
      <c r="Y24" s="100">
        <f t="shared" si="10"/>
        <v>108.02</v>
      </c>
      <c r="Z24" s="100">
        <f t="shared" si="11"/>
        <v>108.02</v>
      </c>
      <c r="AA24" s="48"/>
      <c r="AB24" s="54"/>
      <c r="AC24" s="54"/>
      <c r="AD24" s="55"/>
      <c r="AE24" s="54"/>
    </row>
    <row r="25" spans="1:31" s="56" customFormat="1" ht="28.5" customHeight="1">
      <c r="A25" s="41">
        <v>610400</v>
      </c>
      <c r="B25" s="45">
        <v>610401</v>
      </c>
      <c r="C25" s="58" t="s">
        <v>198</v>
      </c>
      <c r="D25" s="76" t="s">
        <v>199</v>
      </c>
      <c r="E25" s="70" t="s">
        <v>200</v>
      </c>
      <c r="F25" s="72" t="s">
        <v>201</v>
      </c>
      <c r="G25" s="67"/>
      <c r="H25" s="48"/>
      <c r="I25" s="48" t="s">
        <v>148</v>
      </c>
      <c r="J25" s="42" t="s">
        <v>149</v>
      </c>
      <c r="K25" s="48" t="s">
        <v>148</v>
      </c>
      <c r="L25" s="49" t="s">
        <v>163</v>
      </c>
      <c r="M25" s="50">
        <v>45124</v>
      </c>
      <c r="N25" s="50">
        <v>45128</v>
      </c>
      <c r="O25" s="51"/>
      <c r="P25" s="52"/>
      <c r="Q25" s="52"/>
      <c r="R25" s="52"/>
      <c r="S25" s="53"/>
      <c r="T25" s="48">
        <v>4</v>
      </c>
      <c r="U25" s="102">
        <v>54.01</v>
      </c>
      <c r="V25" s="48">
        <v>1</v>
      </c>
      <c r="W25" s="102">
        <v>17.52</v>
      </c>
      <c r="X25" s="48">
        <v>4</v>
      </c>
      <c r="Y25" s="100">
        <f t="shared" si="10"/>
        <v>233.56</v>
      </c>
      <c r="Z25" s="100">
        <f t="shared" si="11"/>
        <v>233.56</v>
      </c>
      <c r="AA25" s="48"/>
      <c r="AB25" s="54"/>
      <c r="AC25" s="54"/>
      <c r="AD25" s="55"/>
      <c r="AE25" s="54"/>
    </row>
    <row r="26" spans="1:31" s="56" customFormat="1" ht="31.5" customHeight="1">
      <c r="A26" s="41">
        <v>610400</v>
      </c>
      <c r="B26" s="45">
        <v>610401</v>
      </c>
      <c r="C26" s="58" t="s">
        <v>202</v>
      </c>
      <c r="D26" s="77">
        <v>1421522</v>
      </c>
      <c r="E26" s="70" t="s">
        <v>203</v>
      </c>
      <c r="F26" s="69" t="s">
        <v>204</v>
      </c>
      <c r="G26" s="67"/>
      <c r="H26" s="48"/>
      <c r="I26" s="48" t="s">
        <v>148</v>
      </c>
      <c r="J26" s="42" t="s">
        <v>149</v>
      </c>
      <c r="K26" s="48" t="s">
        <v>148</v>
      </c>
      <c r="L26" s="49" t="s">
        <v>163</v>
      </c>
      <c r="M26" s="50">
        <v>45124</v>
      </c>
      <c r="N26" s="50">
        <v>45128</v>
      </c>
      <c r="O26" s="51"/>
      <c r="P26" s="52"/>
      <c r="Q26" s="52"/>
      <c r="R26" s="52"/>
      <c r="S26" s="53"/>
      <c r="T26" s="48">
        <v>4</v>
      </c>
      <c r="U26" s="102">
        <v>54.01</v>
      </c>
      <c r="V26" s="48">
        <v>1</v>
      </c>
      <c r="W26" s="102">
        <v>17.52</v>
      </c>
      <c r="X26" s="48">
        <v>4</v>
      </c>
      <c r="Y26" s="100">
        <f t="shared" ref="Y26" si="12">(T26*U26)+(V26*W26)</f>
        <v>233.56</v>
      </c>
      <c r="Z26" s="100">
        <f t="shared" ref="Z26" si="13">S26+Y26</f>
        <v>233.56</v>
      </c>
      <c r="AA26" s="48"/>
      <c r="AB26" s="54"/>
      <c r="AC26" s="54"/>
      <c r="AD26" s="55"/>
      <c r="AE26" s="54"/>
    </row>
    <row r="27" spans="1:31" s="56" customFormat="1" ht="28.5" customHeight="1">
      <c r="A27" s="41">
        <v>610400</v>
      </c>
      <c r="B27" s="45">
        <v>610401</v>
      </c>
      <c r="C27" s="58" t="s">
        <v>205</v>
      </c>
      <c r="D27" s="74" t="s">
        <v>206</v>
      </c>
      <c r="E27" s="70" t="s">
        <v>207</v>
      </c>
      <c r="F27" s="72" t="s">
        <v>208</v>
      </c>
      <c r="G27" s="67"/>
      <c r="H27" s="48"/>
      <c r="I27" s="48" t="s">
        <v>148</v>
      </c>
      <c r="J27" s="42" t="s">
        <v>149</v>
      </c>
      <c r="K27" s="48" t="s">
        <v>148</v>
      </c>
      <c r="L27" s="49" t="s">
        <v>163</v>
      </c>
      <c r="M27" s="50">
        <v>45124</v>
      </c>
      <c r="N27" s="50">
        <v>45128</v>
      </c>
      <c r="O27" s="51"/>
      <c r="P27" s="52"/>
      <c r="Q27" s="52"/>
      <c r="R27" s="52"/>
      <c r="S27" s="53"/>
      <c r="T27" s="48">
        <v>4</v>
      </c>
      <c r="U27" s="102">
        <v>54.01</v>
      </c>
      <c r="V27" s="48">
        <v>1</v>
      </c>
      <c r="W27" s="102">
        <v>17.52</v>
      </c>
      <c r="X27" s="48">
        <v>4</v>
      </c>
      <c r="Y27" s="100">
        <f t="shared" ref="Y27" si="14">(T27*U27)+(V27*W27)</f>
        <v>233.56</v>
      </c>
      <c r="Z27" s="100">
        <f t="shared" ref="Z27" si="15">S27+Y27</f>
        <v>233.56</v>
      </c>
      <c r="AA27" s="48"/>
      <c r="AB27" s="54"/>
      <c r="AC27" s="54"/>
      <c r="AD27" s="55"/>
      <c r="AE27" s="54"/>
    </row>
    <row r="28" spans="1:31" s="56" customFormat="1" ht="28.5" customHeight="1">
      <c r="A28" s="41">
        <v>610400</v>
      </c>
      <c r="B28" s="45">
        <v>610401</v>
      </c>
      <c r="C28" s="63" t="s">
        <v>152</v>
      </c>
      <c r="D28" s="74" t="s">
        <v>160</v>
      </c>
      <c r="E28" s="57" t="s">
        <v>164</v>
      </c>
      <c r="F28" s="66" t="s">
        <v>209</v>
      </c>
      <c r="G28" s="67"/>
      <c r="H28" s="48"/>
      <c r="I28" s="48" t="s">
        <v>148</v>
      </c>
      <c r="J28" s="42" t="s">
        <v>149</v>
      </c>
      <c r="K28" s="48" t="s">
        <v>148</v>
      </c>
      <c r="L28" s="49" t="s">
        <v>163</v>
      </c>
      <c r="M28" s="50">
        <v>45124</v>
      </c>
      <c r="N28" s="50">
        <v>45128</v>
      </c>
      <c r="O28" s="51"/>
      <c r="P28" s="52"/>
      <c r="Q28" s="52"/>
      <c r="R28" s="52"/>
      <c r="S28" s="53"/>
      <c r="T28" s="48">
        <v>4</v>
      </c>
      <c r="U28" s="102">
        <v>54.01</v>
      </c>
      <c r="V28" s="48"/>
      <c r="W28" s="102"/>
      <c r="X28" s="48">
        <v>4</v>
      </c>
      <c r="Y28" s="100">
        <f t="shared" ref="Y28" si="16">(T28*U28)+(V28*W28)</f>
        <v>216.04</v>
      </c>
      <c r="Z28" s="100">
        <f t="shared" ref="Z28" si="17">S28+Y28</f>
        <v>216.04</v>
      </c>
      <c r="AA28" s="48"/>
      <c r="AB28" s="54"/>
      <c r="AC28" s="54"/>
      <c r="AD28" s="55"/>
      <c r="AE28" s="54"/>
    </row>
    <row r="29" spans="1:31" s="56" customFormat="1" ht="28.5" customHeight="1">
      <c r="A29" s="41">
        <v>610400</v>
      </c>
      <c r="B29" s="45">
        <v>610401</v>
      </c>
      <c r="C29" s="58" t="s">
        <v>210</v>
      </c>
      <c r="D29" s="73" t="s">
        <v>211</v>
      </c>
      <c r="E29" s="57" t="s">
        <v>164</v>
      </c>
      <c r="F29" s="72" t="s">
        <v>212</v>
      </c>
      <c r="G29" s="67"/>
      <c r="H29" s="48"/>
      <c r="I29" s="48" t="s">
        <v>148</v>
      </c>
      <c r="J29" s="42" t="s">
        <v>149</v>
      </c>
      <c r="K29" s="48" t="s">
        <v>148</v>
      </c>
      <c r="L29" s="49" t="s">
        <v>213</v>
      </c>
      <c r="M29" s="50">
        <v>45124</v>
      </c>
      <c r="N29" s="50">
        <v>45128</v>
      </c>
      <c r="O29" s="51"/>
      <c r="P29" s="52"/>
      <c r="Q29" s="52"/>
      <c r="R29" s="52"/>
      <c r="S29" s="53"/>
      <c r="T29" s="48">
        <v>4</v>
      </c>
      <c r="U29" s="102">
        <v>54.01</v>
      </c>
      <c r="V29" s="48"/>
      <c r="W29" s="102"/>
      <c r="X29" s="48">
        <v>4</v>
      </c>
      <c r="Y29" s="100">
        <f t="shared" ref="Y29:Y30" si="18">(T29*U29)+(V29*W29)</f>
        <v>216.04</v>
      </c>
      <c r="Z29" s="100">
        <f t="shared" ref="Z29:Z30" si="19">S29+Y29</f>
        <v>216.04</v>
      </c>
      <c r="AA29" s="48"/>
      <c r="AB29" s="54"/>
      <c r="AC29" s="54"/>
      <c r="AD29" s="55"/>
      <c r="AE29" s="54"/>
    </row>
    <row r="30" spans="1:31" s="56" customFormat="1" ht="28.5" customHeight="1">
      <c r="A30" s="41">
        <v>610400</v>
      </c>
      <c r="B30" s="45">
        <v>610401</v>
      </c>
      <c r="C30" s="58" t="s">
        <v>205</v>
      </c>
      <c r="D30" s="74" t="s">
        <v>206</v>
      </c>
      <c r="E30" s="70" t="s">
        <v>207</v>
      </c>
      <c r="F30" s="69" t="s">
        <v>214</v>
      </c>
      <c r="G30" s="67"/>
      <c r="H30" s="48"/>
      <c r="I30" s="48" t="s">
        <v>148</v>
      </c>
      <c r="J30" s="42" t="s">
        <v>149</v>
      </c>
      <c r="K30" s="48" t="s">
        <v>148</v>
      </c>
      <c r="L30" s="49" t="s">
        <v>163</v>
      </c>
      <c r="M30" s="50">
        <v>45138</v>
      </c>
      <c r="N30" s="50">
        <v>45142</v>
      </c>
      <c r="O30" s="51"/>
      <c r="P30" s="52"/>
      <c r="Q30" s="52"/>
      <c r="R30" s="52"/>
      <c r="S30" s="53"/>
      <c r="T30" s="48">
        <v>4</v>
      </c>
      <c r="U30" s="102">
        <v>54.01</v>
      </c>
      <c r="V30" s="48">
        <v>1</v>
      </c>
      <c r="W30" s="102">
        <v>17.52</v>
      </c>
      <c r="X30" s="48">
        <v>4</v>
      </c>
      <c r="Y30" s="100">
        <f t="shared" si="18"/>
        <v>233.56</v>
      </c>
      <c r="Z30" s="100">
        <f t="shared" si="19"/>
        <v>233.56</v>
      </c>
      <c r="AA30" s="48"/>
      <c r="AB30" s="54"/>
      <c r="AC30" s="54"/>
      <c r="AD30" s="55"/>
      <c r="AE30" s="54"/>
    </row>
    <row r="31" spans="1:31" s="56" customFormat="1" ht="28.5" customHeight="1">
      <c r="A31" s="41">
        <v>610400</v>
      </c>
      <c r="B31" s="45">
        <v>610401</v>
      </c>
      <c r="C31" s="58" t="s">
        <v>202</v>
      </c>
      <c r="D31" s="77">
        <v>1421522</v>
      </c>
      <c r="E31" s="70" t="s">
        <v>203</v>
      </c>
      <c r="F31" s="69" t="s">
        <v>214</v>
      </c>
      <c r="G31" s="67"/>
      <c r="H31" s="48"/>
      <c r="I31" s="48" t="s">
        <v>148</v>
      </c>
      <c r="J31" s="42" t="s">
        <v>149</v>
      </c>
      <c r="K31" s="48" t="s">
        <v>148</v>
      </c>
      <c r="L31" s="49" t="s">
        <v>163</v>
      </c>
      <c r="M31" s="50">
        <v>45138</v>
      </c>
      <c r="N31" s="50">
        <v>45142</v>
      </c>
      <c r="O31" s="51"/>
      <c r="P31" s="52"/>
      <c r="Q31" s="52"/>
      <c r="R31" s="52"/>
      <c r="S31" s="53"/>
      <c r="T31" s="48">
        <v>4</v>
      </c>
      <c r="U31" s="102">
        <v>54.01</v>
      </c>
      <c r="V31" s="48">
        <v>1</v>
      </c>
      <c r="W31" s="102">
        <v>17.52</v>
      </c>
      <c r="X31" s="48">
        <v>4</v>
      </c>
      <c r="Y31" s="100">
        <f t="shared" ref="Y31" si="20">(T31*U31)+(V31*W31)</f>
        <v>233.56</v>
      </c>
      <c r="Z31" s="100">
        <f t="shared" ref="Z31" si="21">S31+Y31</f>
        <v>233.56</v>
      </c>
      <c r="AA31" s="48"/>
      <c r="AB31" s="54"/>
      <c r="AC31" s="54"/>
      <c r="AD31" s="55"/>
      <c r="AE31" s="54"/>
    </row>
    <row r="32" spans="1:31" s="56" customFormat="1" ht="28.5" customHeight="1">
      <c r="A32" s="41">
        <v>610400</v>
      </c>
      <c r="B32" s="45">
        <v>610401</v>
      </c>
      <c r="C32" s="63" t="s">
        <v>152</v>
      </c>
      <c r="D32" s="74" t="s">
        <v>160</v>
      </c>
      <c r="E32" s="57" t="s">
        <v>164</v>
      </c>
      <c r="F32" s="72" t="s">
        <v>215</v>
      </c>
      <c r="G32" s="67"/>
      <c r="H32" s="48"/>
      <c r="I32" s="48" t="s">
        <v>148</v>
      </c>
      <c r="J32" s="42" t="s">
        <v>149</v>
      </c>
      <c r="K32" s="48" t="s">
        <v>148</v>
      </c>
      <c r="L32" s="49" t="s">
        <v>159</v>
      </c>
      <c r="M32" s="50" t="s">
        <v>219</v>
      </c>
      <c r="N32" s="50">
        <v>45149</v>
      </c>
      <c r="O32" s="51"/>
      <c r="P32" s="52"/>
      <c r="Q32" s="52"/>
      <c r="R32" s="52"/>
      <c r="S32" s="53"/>
      <c r="T32" s="48">
        <v>4</v>
      </c>
      <c r="U32" s="102">
        <v>54.01</v>
      </c>
      <c r="V32" s="48"/>
      <c r="W32" s="102"/>
      <c r="X32" s="48">
        <v>4</v>
      </c>
      <c r="Y32" s="100">
        <f t="shared" ref="Y32:Y35" si="22">(T32*U32)+(V32*W32)</f>
        <v>216.04</v>
      </c>
      <c r="Z32" s="100">
        <f t="shared" ref="Z32:Z35" si="23">S32+Y32</f>
        <v>216.04</v>
      </c>
      <c r="AA32" s="48"/>
      <c r="AB32" s="54"/>
      <c r="AC32" s="54"/>
      <c r="AD32" s="55"/>
      <c r="AE32" s="54"/>
    </row>
    <row r="33" spans="1:31" s="56" customFormat="1" ht="28.5" customHeight="1">
      <c r="A33" s="41">
        <v>610400</v>
      </c>
      <c r="B33" s="45">
        <v>610401</v>
      </c>
      <c r="C33" s="58" t="s">
        <v>210</v>
      </c>
      <c r="D33" s="82" t="s">
        <v>211</v>
      </c>
      <c r="E33" s="83" t="s">
        <v>164</v>
      </c>
      <c r="F33" s="84" t="s">
        <v>216</v>
      </c>
      <c r="G33" s="67"/>
      <c r="H33" s="48"/>
      <c r="I33" s="48" t="s">
        <v>148</v>
      </c>
      <c r="J33" s="42" t="s">
        <v>149</v>
      </c>
      <c r="K33" s="48" t="s">
        <v>148</v>
      </c>
      <c r="L33" s="49" t="s">
        <v>155</v>
      </c>
      <c r="M33" s="50" t="s">
        <v>220</v>
      </c>
      <c r="N33" s="50">
        <v>45150</v>
      </c>
      <c r="O33" s="51"/>
      <c r="P33" s="52"/>
      <c r="Q33" s="52"/>
      <c r="R33" s="52"/>
      <c r="S33" s="53"/>
      <c r="T33" s="48">
        <v>3</v>
      </c>
      <c r="U33" s="102">
        <v>54.01</v>
      </c>
      <c r="V33" s="48"/>
      <c r="W33" s="102"/>
      <c r="X33" s="48">
        <v>4</v>
      </c>
      <c r="Y33" s="100">
        <f t="shared" si="22"/>
        <v>162.03</v>
      </c>
      <c r="Z33" s="100">
        <f t="shared" si="23"/>
        <v>162.03</v>
      </c>
      <c r="AA33" s="48"/>
      <c r="AB33" s="54"/>
      <c r="AC33" s="54"/>
      <c r="AD33" s="55"/>
      <c r="AE33" s="54"/>
    </row>
    <row r="34" spans="1:31" s="56" customFormat="1" ht="28.5" customHeight="1">
      <c r="A34" s="41">
        <v>610400</v>
      </c>
      <c r="B34" s="45">
        <v>610401</v>
      </c>
      <c r="C34" s="61" t="s">
        <v>217</v>
      </c>
      <c r="D34" s="74">
        <v>1421808</v>
      </c>
      <c r="E34" s="87" t="s">
        <v>164</v>
      </c>
      <c r="F34" s="72" t="s">
        <v>218</v>
      </c>
      <c r="G34" s="67"/>
      <c r="H34" s="48"/>
      <c r="I34" s="48" t="s">
        <v>148</v>
      </c>
      <c r="J34" s="42" t="s">
        <v>163</v>
      </c>
      <c r="K34" s="48" t="s">
        <v>148</v>
      </c>
      <c r="L34" s="49" t="s">
        <v>182</v>
      </c>
      <c r="M34" s="50">
        <v>45153</v>
      </c>
      <c r="N34" s="50">
        <v>45156</v>
      </c>
      <c r="O34" s="51"/>
      <c r="P34" s="52"/>
      <c r="Q34" s="52"/>
      <c r="R34" s="52"/>
      <c r="S34" s="53"/>
      <c r="T34" s="48">
        <v>3</v>
      </c>
      <c r="U34" s="102">
        <v>54.01</v>
      </c>
      <c r="V34" s="48"/>
      <c r="W34" s="102"/>
      <c r="X34" s="48">
        <v>3</v>
      </c>
      <c r="Y34" s="100">
        <f t="shared" si="22"/>
        <v>162.03</v>
      </c>
      <c r="Z34" s="100">
        <f t="shared" si="23"/>
        <v>162.03</v>
      </c>
      <c r="AA34" s="48"/>
      <c r="AB34" s="54"/>
      <c r="AC34" s="54"/>
      <c r="AD34" s="55"/>
      <c r="AE34" s="54"/>
    </row>
    <row r="35" spans="1:31" s="56" customFormat="1" ht="28.5" customHeight="1">
      <c r="A35" s="41">
        <v>610400</v>
      </c>
      <c r="B35" s="45">
        <v>610401</v>
      </c>
      <c r="C35" s="63" t="s">
        <v>152</v>
      </c>
      <c r="D35" s="74" t="s">
        <v>160</v>
      </c>
      <c r="E35" s="57" t="s">
        <v>164</v>
      </c>
      <c r="F35" s="69" t="s">
        <v>222</v>
      </c>
      <c r="G35" s="67"/>
      <c r="H35" s="48"/>
      <c r="I35" s="48" t="s">
        <v>148</v>
      </c>
      <c r="J35" s="42" t="s">
        <v>149</v>
      </c>
      <c r="K35" s="48" t="s">
        <v>148</v>
      </c>
      <c r="L35" s="49" t="s">
        <v>223</v>
      </c>
      <c r="M35" s="50" t="s">
        <v>224</v>
      </c>
      <c r="N35" s="50">
        <v>45170</v>
      </c>
      <c r="O35" s="51"/>
      <c r="P35" s="52"/>
      <c r="Q35" s="52"/>
      <c r="R35" s="52"/>
      <c r="S35" s="53"/>
      <c r="T35" s="48">
        <v>4</v>
      </c>
      <c r="U35" s="102">
        <v>54.01</v>
      </c>
      <c r="V35" s="48">
        <v>1</v>
      </c>
      <c r="W35" s="102">
        <v>17.52</v>
      </c>
      <c r="X35" s="48">
        <v>4</v>
      </c>
      <c r="Y35" s="100">
        <f t="shared" si="22"/>
        <v>233.56</v>
      </c>
      <c r="Z35" s="100">
        <f t="shared" si="23"/>
        <v>233.56</v>
      </c>
      <c r="AA35" s="48"/>
      <c r="AB35" s="54"/>
      <c r="AC35" s="54"/>
      <c r="AD35" s="55"/>
      <c r="AE35" s="54"/>
    </row>
    <row r="36" spans="1:31" s="56" customFormat="1" ht="34.5" customHeight="1">
      <c r="A36" s="41">
        <v>610400</v>
      </c>
      <c r="B36" s="45">
        <v>610401</v>
      </c>
      <c r="C36" s="58" t="s">
        <v>205</v>
      </c>
      <c r="D36" s="74" t="s">
        <v>206</v>
      </c>
      <c r="E36" s="70" t="s">
        <v>207</v>
      </c>
      <c r="F36" s="72" t="s">
        <v>225</v>
      </c>
      <c r="G36" s="67"/>
      <c r="H36" s="48"/>
      <c r="I36" s="48" t="s">
        <v>148</v>
      </c>
      <c r="J36" s="42" t="s">
        <v>149</v>
      </c>
      <c r="K36" s="48" t="s">
        <v>148</v>
      </c>
      <c r="L36" s="49" t="s">
        <v>163</v>
      </c>
      <c r="M36" s="50">
        <v>45187</v>
      </c>
      <c r="N36" s="50">
        <v>45191</v>
      </c>
      <c r="O36" s="51"/>
      <c r="P36" s="52"/>
      <c r="Q36" s="52"/>
      <c r="R36" s="52"/>
      <c r="S36" s="53"/>
      <c r="T36" s="48">
        <v>4</v>
      </c>
      <c r="U36" s="102">
        <v>54.01</v>
      </c>
      <c r="V36" s="48">
        <v>1</v>
      </c>
      <c r="W36" s="102">
        <v>17.52</v>
      </c>
      <c r="X36" s="48">
        <v>4</v>
      </c>
      <c r="Y36" s="100">
        <f t="shared" ref="Y36" si="24">(T36*U36)+(V36*W36)</f>
        <v>233.56</v>
      </c>
      <c r="Z36" s="100">
        <f t="shared" ref="Z36" si="25">S36+Y36</f>
        <v>233.56</v>
      </c>
      <c r="AA36" s="48"/>
      <c r="AB36" s="54"/>
      <c r="AC36" s="54"/>
      <c r="AD36" s="55"/>
      <c r="AE36" s="54"/>
    </row>
    <row r="37" spans="1:31" s="56" customFormat="1" ht="28.5" customHeight="1">
      <c r="A37" s="41">
        <v>610400</v>
      </c>
      <c r="B37" s="45">
        <v>610401</v>
      </c>
      <c r="C37" s="63" t="s">
        <v>152</v>
      </c>
      <c r="D37" s="89" t="s">
        <v>160</v>
      </c>
      <c r="E37" s="83" t="s">
        <v>164</v>
      </c>
      <c r="F37" s="72" t="s">
        <v>226</v>
      </c>
      <c r="G37" s="67"/>
      <c r="H37" s="48"/>
      <c r="I37" s="48" t="s">
        <v>148</v>
      </c>
      <c r="J37" s="42" t="s">
        <v>149</v>
      </c>
      <c r="K37" s="48" t="s">
        <v>148</v>
      </c>
      <c r="L37" s="49" t="s">
        <v>163</v>
      </c>
      <c r="M37" s="50">
        <v>45187</v>
      </c>
      <c r="N37" s="50">
        <v>45191</v>
      </c>
      <c r="O37" s="51"/>
      <c r="P37" s="52"/>
      <c r="Q37" s="52"/>
      <c r="R37" s="52"/>
      <c r="S37" s="53"/>
      <c r="T37" s="48">
        <v>4</v>
      </c>
      <c r="U37" s="102">
        <v>54.01</v>
      </c>
      <c r="V37" s="48">
        <v>1</v>
      </c>
      <c r="W37" s="102">
        <v>17.52</v>
      </c>
      <c r="X37" s="48">
        <v>4</v>
      </c>
      <c r="Y37" s="100">
        <f t="shared" ref="Y37:Y38" si="26">(T37*U37)+(V37*W37)</f>
        <v>233.56</v>
      </c>
      <c r="Z37" s="100">
        <f t="shared" ref="Z37:Z40" si="27">S37+Y37</f>
        <v>233.56</v>
      </c>
      <c r="AA37" s="48"/>
      <c r="AB37" s="54"/>
      <c r="AC37" s="54"/>
      <c r="AD37" s="55"/>
      <c r="AE37" s="54"/>
    </row>
    <row r="38" spans="1:31" s="56" customFormat="1" ht="28.5" customHeight="1">
      <c r="A38" s="41">
        <v>610400</v>
      </c>
      <c r="B38" s="45">
        <v>610401</v>
      </c>
      <c r="C38" s="58" t="s">
        <v>227</v>
      </c>
      <c r="D38" s="74" t="s">
        <v>228</v>
      </c>
      <c r="E38" s="88" t="s">
        <v>166</v>
      </c>
      <c r="F38" s="69" t="s">
        <v>229</v>
      </c>
      <c r="G38" s="67"/>
      <c r="H38" s="48"/>
      <c r="I38" s="48" t="s">
        <v>148</v>
      </c>
      <c r="J38" s="42" t="s">
        <v>149</v>
      </c>
      <c r="K38" s="48" t="s">
        <v>148</v>
      </c>
      <c r="L38" s="49" t="s">
        <v>230</v>
      </c>
      <c r="M38" s="50">
        <v>45184</v>
      </c>
      <c r="N38" s="50">
        <v>45185</v>
      </c>
      <c r="O38" s="51"/>
      <c r="P38" s="52"/>
      <c r="Q38" s="52"/>
      <c r="R38" s="52"/>
      <c r="S38" s="53"/>
      <c r="T38" s="48">
        <v>1</v>
      </c>
      <c r="U38" s="102">
        <v>54.01</v>
      </c>
      <c r="V38" s="48"/>
      <c r="W38" s="102"/>
      <c r="X38" s="48">
        <v>1</v>
      </c>
      <c r="Y38" s="100">
        <f t="shared" si="26"/>
        <v>54.01</v>
      </c>
      <c r="Z38" s="100">
        <f t="shared" si="27"/>
        <v>54.01</v>
      </c>
      <c r="AA38" s="48"/>
      <c r="AB38" s="54"/>
      <c r="AC38" s="54"/>
      <c r="AD38" s="55"/>
      <c r="AE38" s="54"/>
    </row>
    <row r="39" spans="1:31" s="56" customFormat="1" ht="28.5" customHeight="1">
      <c r="A39" s="41">
        <v>610400</v>
      </c>
      <c r="B39" s="45">
        <v>610401</v>
      </c>
      <c r="C39" s="61" t="s">
        <v>187</v>
      </c>
      <c r="D39" s="74" t="s">
        <v>232</v>
      </c>
      <c r="E39" s="59" t="s">
        <v>231</v>
      </c>
      <c r="F39" s="69" t="s">
        <v>229</v>
      </c>
      <c r="G39" s="67"/>
      <c r="H39" s="48"/>
      <c r="I39" s="48" t="s">
        <v>148</v>
      </c>
      <c r="J39" s="42" t="s">
        <v>149</v>
      </c>
      <c r="K39" s="48" t="s">
        <v>148</v>
      </c>
      <c r="L39" s="49" t="s">
        <v>230</v>
      </c>
      <c r="M39" s="50">
        <v>45184</v>
      </c>
      <c r="N39" s="50">
        <v>45185</v>
      </c>
      <c r="O39" s="51"/>
      <c r="P39" s="52"/>
      <c r="Q39" s="52"/>
      <c r="R39" s="52"/>
      <c r="S39" s="53"/>
      <c r="T39" s="48">
        <v>1</v>
      </c>
      <c r="U39" s="102">
        <v>54.01</v>
      </c>
      <c r="V39" s="48"/>
      <c r="W39" s="102"/>
      <c r="X39" s="48">
        <v>1</v>
      </c>
      <c r="Y39" s="100">
        <f t="shared" ref="Y39:Y40" si="28">(T39*U39)+(V39*W39)</f>
        <v>54.01</v>
      </c>
      <c r="Z39" s="100">
        <f t="shared" si="27"/>
        <v>54.01</v>
      </c>
      <c r="AA39" s="48"/>
      <c r="AB39" s="54"/>
      <c r="AC39" s="54"/>
      <c r="AD39" s="55"/>
      <c r="AE39" s="54"/>
    </row>
    <row r="40" spans="1:31" s="56" customFormat="1" ht="33.75" customHeight="1">
      <c r="A40" s="41">
        <v>610400</v>
      </c>
      <c r="B40" s="45">
        <v>610401</v>
      </c>
      <c r="C40" s="61" t="s">
        <v>233</v>
      </c>
      <c r="D40" s="74" t="s">
        <v>234</v>
      </c>
      <c r="E40" s="59" t="s">
        <v>166</v>
      </c>
      <c r="F40" s="69" t="s">
        <v>229</v>
      </c>
      <c r="G40" s="67"/>
      <c r="H40" s="48"/>
      <c r="I40" s="48" t="s">
        <v>148</v>
      </c>
      <c r="J40" s="42" t="s">
        <v>149</v>
      </c>
      <c r="K40" s="48" t="s">
        <v>148</v>
      </c>
      <c r="L40" s="49" t="s">
        <v>235</v>
      </c>
      <c r="M40" s="50">
        <v>45194</v>
      </c>
      <c r="N40" s="50">
        <v>45196</v>
      </c>
      <c r="O40" s="51"/>
      <c r="P40" s="52"/>
      <c r="Q40" s="52"/>
      <c r="R40" s="52"/>
      <c r="S40" s="53"/>
      <c r="T40" s="48">
        <v>2</v>
      </c>
      <c r="U40" s="102">
        <v>54.01</v>
      </c>
      <c r="V40" s="48"/>
      <c r="W40" s="102"/>
      <c r="X40" s="48">
        <v>2</v>
      </c>
      <c r="Y40" s="100">
        <f t="shared" si="28"/>
        <v>108.02</v>
      </c>
      <c r="Z40" s="100">
        <f t="shared" si="27"/>
        <v>108.02</v>
      </c>
      <c r="AA40" s="48"/>
      <c r="AB40" s="54"/>
      <c r="AC40" s="54"/>
      <c r="AD40" s="55"/>
      <c r="AE40" s="54"/>
    </row>
    <row r="41" spans="1:31" s="56" customFormat="1" ht="28.5" customHeight="1">
      <c r="A41" s="41">
        <v>610400</v>
      </c>
      <c r="B41" s="45">
        <v>610401</v>
      </c>
      <c r="C41" s="61" t="s">
        <v>187</v>
      </c>
      <c r="D41" s="74" t="s">
        <v>232</v>
      </c>
      <c r="E41" s="59" t="s">
        <v>231</v>
      </c>
      <c r="F41" s="69" t="s">
        <v>229</v>
      </c>
      <c r="G41" s="67"/>
      <c r="H41" s="48"/>
      <c r="I41" s="48" t="s">
        <v>148</v>
      </c>
      <c r="J41" s="42" t="s">
        <v>149</v>
      </c>
      <c r="K41" s="48" t="s">
        <v>148</v>
      </c>
      <c r="L41" s="49" t="s">
        <v>235</v>
      </c>
      <c r="M41" s="50">
        <v>45194</v>
      </c>
      <c r="N41" s="50">
        <v>45196</v>
      </c>
      <c r="O41" s="51"/>
      <c r="P41" s="52"/>
      <c r="Q41" s="52"/>
      <c r="R41" s="52"/>
      <c r="S41" s="53"/>
      <c r="T41" s="48">
        <v>2</v>
      </c>
      <c r="U41" s="102">
        <v>54.01</v>
      </c>
      <c r="V41" s="48"/>
      <c r="W41" s="102"/>
      <c r="X41" s="48">
        <v>2</v>
      </c>
      <c r="Y41" s="100">
        <f t="shared" ref="Y41:Y42" si="29">(T41*U41)+(V41*W41)</f>
        <v>108.02</v>
      </c>
      <c r="Z41" s="100">
        <f t="shared" ref="Z41:Z42" si="30">S41+Y41</f>
        <v>108.02</v>
      </c>
      <c r="AA41" s="48"/>
      <c r="AB41" s="54"/>
      <c r="AC41" s="54"/>
      <c r="AD41" s="55"/>
      <c r="AE41" s="54"/>
    </row>
    <row r="42" spans="1:31" s="56" customFormat="1" ht="37.5" customHeight="1">
      <c r="A42" s="41">
        <v>610400</v>
      </c>
      <c r="B42" s="45">
        <v>610401</v>
      </c>
      <c r="C42" s="61" t="s">
        <v>187</v>
      </c>
      <c r="D42" s="74" t="s">
        <v>232</v>
      </c>
      <c r="E42" s="59" t="s">
        <v>231</v>
      </c>
      <c r="F42" s="72" t="s">
        <v>236</v>
      </c>
      <c r="G42" s="67"/>
      <c r="H42" s="48"/>
      <c r="I42" s="48" t="s">
        <v>148</v>
      </c>
      <c r="J42" s="42" t="s">
        <v>149</v>
      </c>
      <c r="K42" s="48" t="s">
        <v>148</v>
      </c>
      <c r="L42" s="49" t="s">
        <v>237</v>
      </c>
      <c r="M42" s="50">
        <v>45198</v>
      </c>
      <c r="N42" s="50">
        <v>45199</v>
      </c>
      <c r="O42" s="51"/>
      <c r="P42" s="52"/>
      <c r="Q42" s="52"/>
      <c r="R42" s="52"/>
      <c r="S42" s="53"/>
      <c r="T42" s="48">
        <v>1</v>
      </c>
      <c r="U42" s="102">
        <v>54.01</v>
      </c>
      <c r="V42" s="48"/>
      <c r="W42" s="102"/>
      <c r="X42" s="48">
        <v>1</v>
      </c>
      <c r="Y42" s="100">
        <f t="shared" si="29"/>
        <v>54.01</v>
      </c>
      <c r="Z42" s="100">
        <f t="shared" si="30"/>
        <v>54.01</v>
      </c>
      <c r="AA42" s="48"/>
      <c r="AB42" s="54"/>
      <c r="AC42" s="54"/>
      <c r="AD42" s="55"/>
      <c r="AE42" s="54"/>
    </row>
    <row r="43" spans="1:31" s="56" customFormat="1" ht="36.75" customHeight="1">
      <c r="A43" s="41">
        <v>610400</v>
      </c>
      <c r="B43" s="45">
        <v>610401</v>
      </c>
      <c r="C43" s="61" t="s">
        <v>227</v>
      </c>
      <c r="D43" s="73" t="s">
        <v>238</v>
      </c>
      <c r="E43" s="59" t="s">
        <v>166</v>
      </c>
      <c r="F43" s="72" t="s">
        <v>236</v>
      </c>
      <c r="G43" s="67"/>
      <c r="H43" s="48"/>
      <c r="I43" s="48" t="s">
        <v>148</v>
      </c>
      <c r="J43" s="42" t="s">
        <v>149</v>
      </c>
      <c r="K43" s="48" t="s">
        <v>148</v>
      </c>
      <c r="L43" s="49" t="s">
        <v>237</v>
      </c>
      <c r="M43" s="50">
        <v>45198</v>
      </c>
      <c r="N43" s="50">
        <v>45199</v>
      </c>
      <c r="O43" s="51"/>
      <c r="P43" s="52"/>
      <c r="Q43" s="52"/>
      <c r="R43" s="52"/>
      <c r="S43" s="53"/>
      <c r="T43" s="48">
        <v>1</v>
      </c>
      <c r="U43" s="102">
        <v>54.01</v>
      </c>
      <c r="V43" s="48"/>
      <c r="W43" s="102"/>
      <c r="X43" s="48">
        <v>1</v>
      </c>
      <c r="Y43" s="100">
        <f t="shared" ref="Y43:Y44" si="31">(T43*U43)+(V43*W43)</f>
        <v>54.01</v>
      </c>
      <c r="Z43" s="100">
        <f t="shared" ref="Z43:Z44" si="32">S43+Y43</f>
        <v>54.01</v>
      </c>
      <c r="AA43" s="48"/>
      <c r="AB43" s="54"/>
      <c r="AC43" s="54"/>
      <c r="AD43" s="55"/>
      <c r="AE43" s="54"/>
    </row>
    <row r="44" spans="1:31" s="56" customFormat="1" ht="28.5" customHeight="1">
      <c r="A44" s="41">
        <v>610400</v>
      </c>
      <c r="B44" s="45">
        <v>610401</v>
      </c>
      <c r="C44" s="63" t="s">
        <v>152</v>
      </c>
      <c r="D44" s="89" t="s">
        <v>160</v>
      </c>
      <c r="E44" s="83" t="s">
        <v>164</v>
      </c>
      <c r="F44" s="90" t="s">
        <v>239</v>
      </c>
      <c r="G44" s="67"/>
      <c r="H44" s="48"/>
      <c r="I44" s="48" t="s">
        <v>148</v>
      </c>
      <c r="J44" s="42" t="s">
        <v>149</v>
      </c>
      <c r="K44" s="48" t="s">
        <v>148</v>
      </c>
      <c r="L44" s="49" t="s">
        <v>163</v>
      </c>
      <c r="M44" s="50">
        <v>45192</v>
      </c>
      <c r="N44" s="50">
        <v>45196</v>
      </c>
      <c r="O44" s="51"/>
      <c r="P44" s="52"/>
      <c r="Q44" s="52"/>
      <c r="R44" s="52"/>
      <c r="S44" s="53"/>
      <c r="T44" s="48">
        <v>4</v>
      </c>
      <c r="U44" s="102">
        <v>54.01</v>
      </c>
      <c r="V44" s="48">
        <v>1</v>
      </c>
      <c r="W44" s="102">
        <v>17.52</v>
      </c>
      <c r="X44" s="48">
        <v>4</v>
      </c>
      <c r="Y44" s="100">
        <f t="shared" si="31"/>
        <v>233.56</v>
      </c>
      <c r="Z44" s="100">
        <f t="shared" si="32"/>
        <v>233.56</v>
      </c>
      <c r="AA44" s="48"/>
      <c r="AB44" s="54"/>
      <c r="AC44" s="54"/>
      <c r="AD44" s="55"/>
      <c r="AE44" s="54"/>
    </row>
    <row r="45" spans="1:31" s="56" customFormat="1" ht="28.5" customHeight="1">
      <c r="A45" s="41">
        <v>610400</v>
      </c>
      <c r="B45" s="45">
        <v>610401</v>
      </c>
      <c r="C45" s="61" t="s">
        <v>210</v>
      </c>
      <c r="D45" s="74" t="s">
        <v>211</v>
      </c>
      <c r="E45" s="59" t="s">
        <v>164</v>
      </c>
      <c r="F45" s="90" t="s">
        <v>240</v>
      </c>
      <c r="G45" s="92"/>
      <c r="H45" s="48"/>
      <c r="I45" s="48" t="s">
        <v>148</v>
      </c>
      <c r="J45" s="42" t="s">
        <v>149</v>
      </c>
      <c r="K45" s="48" t="s">
        <v>148</v>
      </c>
      <c r="L45" s="49" t="s">
        <v>159</v>
      </c>
      <c r="M45" s="50">
        <v>45236</v>
      </c>
      <c r="N45" s="50">
        <v>45238</v>
      </c>
      <c r="O45" s="51"/>
      <c r="P45" s="52"/>
      <c r="Q45" s="52"/>
      <c r="R45" s="52"/>
      <c r="S45" s="53"/>
      <c r="T45" s="48">
        <v>2</v>
      </c>
      <c r="U45" s="102">
        <v>54.01</v>
      </c>
      <c r="V45" s="48">
        <v>1</v>
      </c>
      <c r="W45" s="102">
        <v>17.52</v>
      </c>
      <c r="X45" s="48">
        <v>2</v>
      </c>
      <c r="Y45" s="100">
        <f t="shared" ref="Y45" si="33">(T45*U45)+(V45*W45)</f>
        <v>125.53999999999999</v>
      </c>
      <c r="Z45" s="100">
        <f t="shared" ref="Z45" si="34">S45+Y45</f>
        <v>125.53999999999999</v>
      </c>
      <c r="AA45" s="48"/>
      <c r="AB45" s="54"/>
      <c r="AC45" s="54"/>
      <c r="AD45" s="55"/>
      <c r="AE45" s="54"/>
    </row>
    <row r="46" spans="1:31" s="56" customFormat="1" ht="28.5" customHeight="1">
      <c r="A46" s="41">
        <v>610400</v>
      </c>
      <c r="B46" s="45">
        <v>610401</v>
      </c>
      <c r="C46" s="63" t="s">
        <v>152</v>
      </c>
      <c r="D46" s="74" t="s">
        <v>160</v>
      </c>
      <c r="E46" s="59" t="s">
        <v>164</v>
      </c>
      <c r="F46" s="72" t="s">
        <v>241</v>
      </c>
      <c r="G46" s="94"/>
      <c r="H46" s="91"/>
      <c r="I46" s="48" t="s">
        <v>148</v>
      </c>
      <c r="J46" s="42" t="s">
        <v>149</v>
      </c>
      <c r="K46" s="48" t="s">
        <v>148</v>
      </c>
      <c r="L46" s="49" t="s">
        <v>180</v>
      </c>
      <c r="M46" s="50">
        <v>45246</v>
      </c>
      <c r="N46" s="50">
        <v>45247</v>
      </c>
      <c r="O46" s="51"/>
      <c r="P46" s="52"/>
      <c r="Q46" s="52"/>
      <c r="R46" s="52"/>
      <c r="S46" s="53"/>
      <c r="T46" s="48">
        <v>1</v>
      </c>
      <c r="U46" s="102">
        <v>120</v>
      </c>
      <c r="V46" s="48">
        <v>1</v>
      </c>
      <c r="W46" s="102">
        <v>55</v>
      </c>
      <c r="X46" s="48">
        <v>1</v>
      </c>
      <c r="Y46" s="100">
        <f t="shared" ref="Y46" si="35">(T46*U46)+(V46*W46)</f>
        <v>175</v>
      </c>
      <c r="Z46" s="100">
        <f t="shared" ref="Z46" si="36">S46+Y46</f>
        <v>175</v>
      </c>
      <c r="AA46" s="48"/>
      <c r="AB46" s="54"/>
      <c r="AC46" s="54"/>
      <c r="AD46" s="55"/>
      <c r="AE46" s="54"/>
    </row>
    <row r="47" spans="1:31" s="56" customFormat="1" ht="28.5" customHeight="1">
      <c r="A47" s="41">
        <v>610400</v>
      </c>
      <c r="B47" s="45">
        <v>610401</v>
      </c>
      <c r="C47" s="64" t="s">
        <v>161</v>
      </c>
      <c r="D47" s="74" t="s">
        <v>191</v>
      </c>
      <c r="E47" s="65" t="s">
        <v>249</v>
      </c>
      <c r="F47" s="72" t="s">
        <v>242</v>
      </c>
      <c r="G47" s="94"/>
      <c r="H47" s="91"/>
      <c r="I47" s="48" t="s">
        <v>148</v>
      </c>
      <c r="J47" s="42" t="s">
        <v>149</v>
      </c>
      <c r="K47" s="48" t="s">
        <v>148</v>
      </c>
      <c r="L47" s="49" t="s">
        <v>243</v>
      </c>
      <c r="M47" s="50">
        <v>45254</v>
      </c>
      <c r="N47" s="50">
        <v>45254</v>
      </c>
      <c r="O47" s="51"/>
      <c r="P47" s="52"/>
      <c r="Q47" s="52"/>
      <c r="R47" s="52"/>
      <c r="S47" s="53"/>
      <c r="T47" s="48"/>
      <c r="U47" s="102"/>
      <c r="V47" s="48">
        <v>1</v>
      </c>
      <c r="W47" s="102">
        <v>55</v>
      </c>
      <c r="X47" s="48">
        <v>1</v>
      </c>
      <c r="Y47" s="100">
        <f t="shared" ref="Y47" si="37">(T47*U47)+(V47*W47)</f>
        <v>55</v>
      </c>
      <c r="Z47" s="100">
        <f t="shared" ref="Z47" si="38">S47+Y47</f>
        <v>55</v>
      </c>
      <c r="AA47" s="48"/>
      <c r="AB47" s="54"/>
      <c r="AC47" s="54"/>
      <c r="AD47" s="55"/>
      <c r="AE47" s="54"/>
    </row>
    <row r="48" spans="1:31" s="56" customFormat="1" ht="28.5" customHeight="1">
      <c r="A48" s="41">
        <v>610400</v>
      </c>
      <c r="B48" s="45">
        <v>610401</v>
      </c>
      <c r="C48" s="61" t="s">
        <v>227</v>
      </c>
      <c r="D48" s="74" t="s">
        <v>228</v>
      </c>
      <c r="E48" s="88" t="s">
        <v>166</v>
      </c>
      <c r="F48" s="69" t="s">
        <v>244</v>
      </c>
      <c r="G48" s="93"/>
      <c r="H48" s="48"/>
      <c r="I48" s="48" t="s">
        <v>148</v>
      </c>
      <c r="J48" s="42" t="s">
        <v>149</v>
      </c>
      <c r="K48" s="48" t="s">
        <v>148</v>
      </c>
      <c r="L48" s="49" t="s">
        <v>243</v>
      </c>
      <c r="M48" s="50">
        <v>45254</v>
      </c>
      <c r="N48" s="50">
        <v>45254</v>
      </c>
      <c r="O48" s="51"/>
      <c r="P48" s="52"/>
      <c r="Q48" s="52"/>
      <c r="R48" s="52"/>
      <c r="S48" s="53"/>
      <c r="T48" s="48"/>
      <c r="U48" s="102"/>
      <c r="V48" s="48">
        <v>1</v>
      </c>
      <c r="W48" s="102">
        <v>55</v>
      </c>
      <c r="X48" s="48">
        <v>1</v>
      </c>
      <c r="Y48" s="100">
        <f t="shared" ref="Y48" si="39">(T48*U48)+(V48*W48)</f>
        <v>55</v>
      </c>
      <c r="Z48" s="100">
        <f t="shared" ref="Z48" si="40">S48+Y48</f>
        <v>55</v>
      </c>
      <c r="AA48" s="48"/>
      <c r="AB48" s="54"/>
      <c r="AC48" s="54"/>
      <c r="AD48" s="55"/>
      <c r="AE48" s="54"/>
    </row>
    <row r="49" spans="1:31" s="56" customFormat="1" ht="28.5" customHeight="1">
      <c r="A49" s="41">
        <v>610400</v>
      </c>
      <c r="B49" s="45">
        <v>610401</v>
      </c>
      <c r="C49" s="95" t="s">
        <v>152</v>
      </c>
      <c r="D49" s="74" t="s">
        <v>160</v>
      </c>
      <c r="E49" s="59" t="s">
        <v>164</v>
      </c>
      <c r="F49" s="72" t="s">
        <v>245</v>
      </c>
      <c r="G49" s="67"/>
      <c r="H49" s="48"/>
      <c r="I49" s="48" t="s">
        <v>148</v>
      </c>
      <c r="J49" s="42" t="s">
        <v>149</v>
      </c>
      <c r="K49" s="48" t="s">
        <v>148</v>
      </c>
      <c r="L49" s="49" t="s">
        <v>246</v>
      </c>
      <c r="M49" s="50">
        <v>45264</v>
      </c>
      <c r="N49" s="50">
        <v>45267</v>
      </c>
      <c r="O49" s="51"/>
      <c r="P49" s="52"/>
      <c r="Q49" s="52"/>
      <c r="R49" s="52"/>
      <c r="S49" s="53"/>
      <c r="T49" s="48">
        <v>3</v>
      </c>
      <c r="U49" s="102">
        <v>120</v>
      </c>
      <c r="V49" s="48">
        <v>1</v>
      </c>
      <c r="W49" s="102">
        <v>55</v>
      </c>
      <c r="X49" s="48">
        <v>3</v>
      </c>
      <c r="Y49" s="100">
        <f t="shared" ref="Y49" si="41">(T49*U49)+(V49*W49)</f>
        <v>415</v>
      </c>
      <c r="Z49" s="100">
        <f t="shared" ref="Z49" si="42">S49+Y49</f>
        <v>415</v>
      </c>
      <c r="AA49" s="48"/>
      <c r="AB49" s="54"/>
      <c r="AC49" s="54"/>
      <c r="AD49" s="55"/>
      <c r="AE49" s="54"/>
    </row>
    <row r="50" spans="1:31" s="56" customFormat="1" ht="28.5" customHeight="1">
      <c r="A50" s="41">
        <v>610400</v>
      </c>
      <c r="B50" s="45">
        <v>610401</v>
      </c>
      <c r="C50" s="96" t="s">
        <v>247</v>
      </c>
      <c r="D50" s="74" t="s">
        <v>248</v>
      </c>
      <c r="E50" s="59" t="s">
        <v>249</v>
      </c>
      <c r="F50" s="69" t="s">
        <v>250</v>
      </c>
      <c r="G50" s="67"/>
      <c r="H50" s="48"/>
      <c r="I50" s="48" t="s">
        <v>148</v>
      </c>
      <c r="J50" s="42" t="s">
        <v>149</v>
      </c>
      <c r="K50" s="48" t="s">
        <v>148</v>
      </c>
      <c r="L50" s="49" t="s">
        <v>251</v>
      </c>
      <c r="M50" s="50">
        <v>45271</v>
      </c>
      <c r="N50" s="50">
        <v>45271</v>
      </c>
      <c r="O50" s="51"/>
      <c r="P50" s="52"/>
      <c r="Q50" s="52"/>
      <c r="R50" s="52"/>
      <c r="S50" s="53"/>
      <c r="T50" s="48"/>
      <c r="U50" s="102"/>
      <c r="V50" s="48">
        <v>1</v>
      </c>
      <c r="W50" s="102">
        <v>55</v>
      </c>
      <c r="X50" s="48">
        <v>1</v>
      </c>
      <c r="Y50" s="100">
        <f t="shared" ref="Y50" si="43">(T50*U50)+(V50*W50)</f>
        <v>55</v>
      </c>
      <c r="Z50" s="100">
        <f t="shared" ref="Z50" si="44">S50+Y50</f>
        <v>55</v>
      </c>
      <c r="AA50" s="48"/>
      <c r="AB50" s="54"/>
      <c r="AC50" s="54"/>
      <c r="AD50" s="55"/>
      <c r="AE50" s="54"/>
    </row>
    <row r="51" spans="1:31" s="56" customFormat="1" ht="28.5" customHeight="1">
      <c r="A51" s="41">
        <v>610400</v>
      </c>
      <c r="B51" s="45">
        <v>610401</v>
      </c>
      <c r="C51" s="63" t="s">
        <v>152</v>
      </c>
      <c r="D51" s="74" t="s">
        <v>160</v>
      </c>
      <c r="E51" s="59" t="s">
        <v>164</v>
      </c>
      <c r="F51" s="66" t="s">
        <v>252</v>
      </c>
      <c r="G51" s="67"/>
      <c r="H51" s="48"/>
      <c r="I51" s="48" t="s">
        <v>148</v>
      </c>
      <c r="J51" s="42" t="s">
        <v>149</v>
      </c>
      <c r="K51" s="48" t="s">
        <v>148</v>
      </c>
      <c r="L51" s="49" t="s">
        <v>251</v>
      </c>
      <c r="M51" s="50">
        <v>45271</v>
      </c>
      <c r="N51" s="50">
        <v>45271</v>
      </c>
      <c r="O51" s="51"/>
      <c r="P51" s="52"/>
      <c r="Q51" s="52"/>
      <c r="R51" s="52"/>
      <c r="S51" s="53"/>
      <c r="T51" s="48"/>
      <c r="U51" s="102"/>
      <c r="V51" s="48">
        <v>1</v>
      </c>
      <c r="W51" s="102">
        <v>55</v>
      </c>
      <c r="X51" s="48">
        <v>1</v>
      </c>
      <c r="Y51" s="100">
        <f t="shared" ref="Y51" si="45">(T51*U51)+(V51*W51)</f>
        <v>55</v>
      </c>
      <c r="Z51" s="100">
        <f t="shared" ref="Z51" si="46">S51+Y51</f>
        <v>55</v>
      </c>
      <c r="AA51" s="48"/>
      <c r="AB51" s="54"/>
      <c r="AC51" s="54"/>
      <c r="AD51" s="55"/>
      <c r="AE51" s="54"/>
    </row>
    <row r="52" spans="1:31" s="44" customFormat="1" ht="27.75" customHeight="1">
      <c r="A52" s="41">
        <v>610400</v>
      </c>
      <c r="B52" s="45">
        <v>610401</v>
      </c>
      <c r="C52" s="79" t="s">
        <v>253</v>
      </c>
      <c r="D52" s="97" t="s">
        <v>254</v>
      </c>
      <c r="E52" s="59" t="s">
        <v>256</v>
      </c>
      <c r="F52" s="72" t="s">
        <v>255</v>
      </c>
      <c r="G52" s="67"/>
      <c r="H52" s="41"/>
      <c r="I52" s="48" t="s">
        <v>148</v>
      </c>
      <c r="J52" s="42" t="s">
        <v>149</v>
      </c>
      <c r="K52" s="48" t="s">
        <v>148</v>
      </c>
      <c r="L52" s="49" t="s">
        <v>251</v>
      </c>
      <c r="M52" s="50">
        <v>45271</v>
      </c>
      <c r="N52" s="50">
        <v>45271</v>
      </c>
      <c r="O52" s="51"/>
      <c r="P52" s="52"/>
      <c r="Q52" s="52"/>
      <c r="R52" s="52"/>
      <c r="S52" s="53"/>
      <c r="T52" s="48"/>
      <c r="U52" s="102"/>
      <c r="V52" s="48">
        <v>1</v>
      </c>
      <c r="W52" s="102">
        <v>55</v>
      </c>
      <c r="X52" s="48">
        <v>1</v>
      </c>
      <c r="Y52" s="100">
        <f t="shared" ref="Y52" si="47">(T52*U52)+(V52*W52)</f>
        <v>55</v>
      </c>
      <c r="Z52" s="100">
        <f t="shared" ref="Z52" si="48">S52+Y52</f>
        <v>55</v>
      </c>
      <c r="AA52" s="48"/>
      <c r="AB52" s="43"/>
      <c r="AC52" s="43"/>
      <c r="AD52" s="43"/>
      <c r="AE52" s="43"/>
    </row>
    <row r="53" spans="1:31" s="44" customFormat="1" ht="22.5" customHeight="1">
      <c r="A53" s="41">
        <v>610400</v>
      </c>
      <c r="B53" s="45">
        <v>610401</v>
      </c>
      <c r="C53" s="78" t="s">
        <v>257</v>
      </c>
      <c r="D53" s="76" t="s">
        <v>258</v>
      </c>
      <c r="E53" s="59" t="s">
        <v>259</v>
      </c>
      <c r="F53" s="98" t="s">
        <v>255</v>
      </c>
      <c r="G53" s="67"/>
      <c r="H53" s="41"/>
      <c r="I53" s="48" t="s">
        <v>148</v>
      </c>
      <c r="J53" s="42" t="s">
        <v>149</v>
      </c>
      <c r="K53" s="48" t="s">
        <v>148</v>
      </c>
      <c r="L53" s="49" t="s">
        <v>251</v>
      </c>
      <c r="M53" s="50">
        <v>45271</v>
      </c>
      <c r="N53" s="50">
        <v>45271</v>
      </c>
      <c r="O53" s="51"/>
      <c r="P53" s="52"/>
      <c r="Q53" s="52"/>
      <c r="R53" s="52"/>
      <c r="S53" s="53"/>
      <c r="T53" s="48"/>
      <c r="U53" s="102"/>
      <c r="V53" s="48">
        <v>1</v>
      </c>
      <c r="W53" s="102">
        <v>55</v>
      </c>
      <c r="X53" s="48">
        <v>1</v>
      </c>
      <c r="Y53" s="100">
        <f t="shared" ref="Y53" si="49">(T53*U53)+(V53*W53)</f>
        <v>55</v>
      </c>
      <c r="Z53" s="100">
        <f t="shared" ref="Z53" si="50">S53+Y53</f>
        <v>55</v>
      </c>
      <c r="AA53" s="48"/>
      <c r="AB53" s="43"/>
      <c r="AC53" s="43"/>
      <c r="AD53" s="43"/>
      <c r="AE53" s="43"/>
    </row>
    <row r="54" spans="1:31" s="39" customFormat="1" ht="25.5" customHeight="1">
      <c r="A54" s="41">
        <v>610400</v>
      </c>
      <c r="B54" s="45">
        <v>610401</v>
      </c>
      <c r="C54" s="63" t="s">
        <v>152</v>
      </c>
      <c r="D54" s="74" t="s">
        <v>160</v>
      </c>
      <c r="E54" s="59" t="s">
        <v>164</v>
      </c>
      <c r="F54" s="69" t="s">
        <v>260</v>
      </c>
      <c r="G54" s="67"/>
      <c r="H54" s="48"/>
      <c r="I54" s="48" t="s">
        <v>148</v>
      </c>
      <c r="J54" s="42" t="s">
        <v>149</v>
      </c>
      <c r="K54" s="48" t="s">
        <v>148</v>
      </c>
      <c r="L54" s="99" t="s">
        <v>163</v>
      </c>
      <c r="M54" s="50">
        <v>45273</v>
      </c>
      <c r="N54" s="50">
        <v>45273</v>
      </c>
      <c r="O54" s="34"/>
      <c r="P54" s="35"/>
      <c r="Q54" s="35"/>
      <c r="R54" s="35"/>
      <c r="S54" s="36"/>
      <c r="T54" s="30"/>
      <c r="U54" s="103"/>
      <c r="V54" s="104">
        <v>1</v>
      </c>
      <c r="W54" s="103">
        <v>55</v>
      </c>
      <c r="X54" s="104">
        <v>1</v>
      </c>
      <c r="Y54" s="100">
        <f t="shared" ref="Y54" si="51">(T54*U54)+(V54*W54)</f>
        <v>55</v>
      </c>
      <c r="Z54" s="100">
        <f t="shared" ref="Z54" si="52">S54+Y54</f>
        <v>55</v>
      </c>
      <c r="AA54" s="48"/>
      <c r="AB54" s="38"/>
      <c r="AC54" s="38"/>
      <c r="AD54" s="38"/>
      <c r="AE54" s="38"/>
    </row>
    <row r="55" spans="1:31" s="39" customFormat="1" ht="15.75" customHeight="1">
      <c r="A55" s="41">
        <v>610400</v>
      </c>
      <c r="B55" s="45">
        <v>610401</v>
      </c>
      <c r="C55" s="63" t="s">
        <v>152</v>
      </c>
      <c r="D55" s="74" t="s">
        <v>160</v>
      </c>
      <c r="E55" s="59" t="s">
        <v>164</v>
      </c>
      <c r="F55" s="69" t="s">
        <v>261</v>
      </c>
      <c r="G55" s="81"/>
      <c r="H55" s="48"/>
      <c r="I55" s="48" t="s">
        <v>148</v>
      </c>
      <c r="J55" s="42" t="s">
        <v>149</v>
      </c>
      <c r="K55" s="48" t="s">
        <v>148</v>
      </c>
      <c r="L55" s="99" t="s">
        <v>163</v>
      </c>
      <c r="M55" s="50">
        <v>45278</v>
      </c>
      <c r="N55" s="50">
        <v>45278</v>
      </c>
      <c r="O55" s="34"/>
      <c r="P55" s="35"/>
      <c r="Q55" s="35"/>
      <c r="R55" s="35"/>
      <c r="S55" s="36"/>
      <c r="T55" s="30"/>
      <c r="U55" s="103"/>
      <c r="V55" s="104">
        <v>1</v>
      </c>
      <c r="W55" s="103">
        <v>55</v>
      </c>
      <c r="X55" s="105">
        <v>1</v>
      </c>
      <c r="Y55" s="101">
        <f t="shared" si="1"/>
        <v>55</v>
      </c>
      <c r="Z55" s="101">
        <f t="shared" si="2"/>
        <v>55</v>
      </c>
      <c r="AA55" s="37"/>
      <c r="AB55" s="38"/>
      <c r="AC55" s="38"/>
      <c r="AD55" s="38"/>
      <c r="AE55" s="38"/>
    </row>
    <row r="56" spans="1:31" s="39" customFormat="1" ht="15.75" customHeight="1">
      <c r="A56" s="41"/>
      <c r="B56" s="45"/>
      <c r="C56" s="80"/>
      <c r="D56" s="86"/>
      <c r="E56" s="86"/>
      <c r="F56" s="85"/>
      <c r="G56" s="81"/>
      <c r="H56" s="30"/>
      <c r="I56" s="30"/>
      <c r="J56" s="31"/>
      <c r="K56" s="30"/>
      <c r="L56" s="32"/>
      <c r="M56" s="33"/>
      <c r="N56" s="33"/>
      <c r="O56" s="34"/>
      <c r="P56" s="35"/>
      <c r="Q56" s="35"/>
      <c r="R56" s="35"/>
      <c r="S56" s="36"/>
      <c r="T56" s="30"/>
      <c r="U56" s="103"/>
      <c r="V56" s="30">
        <v>0</v>
      </c>
      <c r="W56" s="103">
        <v>0</v>
      </c>
      <c r="X56" s="30">
        <v>0</v>
      </c>
      <c r="Y56" s="114">
        <f>SUM(Y8:Y55)</f>
        <v>7575.7900000000027</v>
      </c>
      <c r="Z56" s="114">
        <f t="shared" si="2"/>
        <v>7575.7900000000027</v>
      </c>
      <c r="AA56" s="115"/>
      <c r="AB56" s="38"/>
      <c r="AC56" s="38"/>
      <c r="AD56" s="38"/>
      <c r="AE56" s="38"/>
    </row>
    <row r="57" spans="1:31" ht="38.25" customHeight="1">
      <c r="A57" s="18"/>
      <c r="B57" s="5"/>
      <c r="C57" s="19"/>
      <c r="D57" s="20"/>
      <c r="E57" s="20"/>
      <c r="F57" s="20"/>
      <c r="G57" s="21"/>
      <c r="H57" s="21"/>
      <c r="I57" s="21"/>
      <c r="J57" s="21"/>
      <c r="K57" s="5"/>
      <c r="L57" s="5"/>
      <c r="M57" s="5"/>
      <c r="N57" s="5"/>
      <c r="O57" s="5"/>
      <c r="P57" s="5"/>
      <c r="Q57" s="5"/>
      <c r="R57" s="5"/>
      <c r="S57" s="5"/>
      <c r="T57" s="5"/>
      <c r="U57" s="106"/>
      <c r="V57" s="106"/>
      <c r="W57" s="106"/>
      <c r="X57" s="5"/>
      <c r="Y57" s="108"/>
      <c r="Z57" s="108"/>
      <c r="AA57" s="5"/>
      <c r="AB57" s="5"/>
      <c r="AC57" s="5"/>
    </row>
    <row r="58" spans="1:31" ht="15.75" customHeight="1">
      <c r="A58" s="116" t="s">
        <v>40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31" ht="15.75" customHeight="1">
      <c r="A59" s="119" t="s">
        <v>41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31" ht="15.75" customHeight="1">
      <c r="A60" s="122" t="s">
        <v>42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107"/>
      <c r="AA60" s="20"/>
      <c r="AB60" s="20"/>
      <c r="AC60" s="20"/>
    </row>
    <row r="61" spans="1:31" ht="15.75" customHeight="1">
      <c r="A61" s="122" t="s">
        <v>43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1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31" ht="15.75" customHeight="1">
      <c r="A62" s="122" t="s">
        <v>44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1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31" ht="15.75" customHeight="1">
      <c r="A63" s="122" t="s">
        <v>45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1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31" ht="15.75" customHeight="1">
      <c r="A64" s="122" t="s">
        <v>46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1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31" ht="15.75" customHeight="1">
      <c r="A65" s="122" t="s">
        <v>47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1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31" ht="15.75" customHeight="1">
      <c r="A66" s="122" t="s">
        <v>94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1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5.75" customHeight="1">
      <c r="A67" s="122" t="s">
        <v>95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1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31" ht="15.75" customHeight="1">
      <c r="A68" s="122" t="s">
        <v>96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1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31" ht="15.75" customHeight="1">
      <c r="A69" s="122" t="s">
        <v>97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1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31" ht="15.75" customHeight="1">
      <c r="A70" s="122" t="s">
        <v>98</v>
      </c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1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31" ht="15.75" customHeight="1">
      <c r="A71" s="122" t="s">
        <v>99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1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31" ht="15.75" customHeight="1">
      <c r="A72" s="122" t="s">
        <v>100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1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31" ht="15.75" customHeight="1">
      <c r="A73" s="122" t="s">
        <v>101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1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31" ht="15.75" customHeight="1">
      <c r="A74" s="122" t="s">
        <v>102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1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31" ht="15.75" customHeight="1">
      <c r="A75" s="122" t="s">
        <v>103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1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31" ht="15.75" customHeight="1">
      <c r="A76" s="122" t="s">
        <v>104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1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31" ht="15.75" customHeight="1">
      <c r="A77" s="122" t="s">
        <v>105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1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31" ht="15.75" customHeight="1">
      <c r="A78" s="122" t="s">
        <v>106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1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31" ht="15.75" customHeight="1">
      <c r="A79" s="122" t="s">
        <v>107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1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31" ht="15.75" customHeight="1">
      <c r="A80" s="122" t="s">
        <v>108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1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122" t="s">
        <v>109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1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122" t="s">
        <v>110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1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122" t="s">
        <v>111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1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122" t="s">
        <v>112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1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122" t="s">
        <v>113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1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122" t="s">
        <v>114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1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122" t="s">
        <v>115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1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63:L63"/>
    <mergeCell ref="A64:L64"/>
    <mergeCell ref="A65:L65"/>
    <mergeCell ref="A66:L66"/>
    <mergeCell ref="A58:L58"/>
    <mergeCell ref="A59:L59"/>
    <mergeCell ref="A60:L60"/>
    <mergeCell ref="A61:L61"/>
    <mergeCell ref="A62:L62"/>
    <mergeCell ref="N6:N7"/>
    <mergeCell ref="T6:U6"/>
    <mergeCell ref="V6:W6"/>
    <mergeCell ref="X6:X7"/>
    <mergeCell ref="Y6:Y7"/>
    <mergeCell ref="C5:E5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84:L84"/>
    <mergeCell ref="A85:L85"/>
    <mergeCell ref="A86:L86"/>
    <mergeCell ref="A87:L87"/>
    <mergeCell ref="A77:L77"/>
    <mergeCell ref="A78:L78"/>
    <mergeCell ref="A79:L79"/>
    <mergeCell ref="A80:L80"/>
    <mergeCell ref="A81:L81"/>
    <mergeCell ref="A82:L82"/>
    <mergeCell ref="A83:L83"/>
  </mergeCells>
  <conditionalFormatting sqref="AD8:AD51">
    <cfRule type="notContainsBlanks" dxfId="0" priority="1">
      <formula>LEN(TRIM(AD8))&gt;0</formula>
    </cfRule>
  </conditionalFormatting>
  <dataValidations count="2">
    <dataValidation type="list" allowBlank="1" sqref="H8:H56">
      <formula1>"SERVIÇO,CURSO,EVENTO,REUNIÃO,OUTROS"</formula1>
    </dataValidation>
    <dataValidation type="list" allowBlank="1" sqref="P8:P56">
      <formula1>$AD$8:$AD$10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5" t="s">
        <v>116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138" t="s">
        <v>117</v>
      </c>
      <c r="C4" s="131"/>
      <c r="D4" s="131"/>
      <c r="E4" s="131"/>
      <c r="F4" s="131"/>
      <c r="G4" s="131"/>
      <c r="H4" s="131"/>
      <c r="I4" s="131"/>
    </row>
    <row r="5" spans="2:9" ht="14.25">
      <c r="B5" s="138" t="s">
        <v>118</v>
      </c>
      <c r="C5" s="131"/>
      <c r="D5" s="131"/>
      <c r="E5" s="131"/>
      <c r="F5" s="131"/>
      <c r="G5" s="131"/>
      <c r="H5" s="131"/>
      <c r="I5" s="131"/>
    </row>
    <row r="6" spans="2:9" ht="14.25">
      <c r="B6" s="138" t="s">
        <v>119</v>
      </c>
      <c r="C6" s="131"/>
      <c r="D6" s="131"/>
      <c r="E6" s="131"/>
      <c r="F6" s="131"/>
      <c r="G6" s="131"/>
      <c r="H6" s="131"/>
      <c r="I6" s="131"/>
    </row>
    <row r="7" spans="2:9" ht="14.25">
      <c r="B7" s="138" t="s">
        <v>120</v>
      </c>
      <c r="C7" s="131"/>
      <c r="D7" s="131"/>
      <c r="E7" s="131"/>
      <c r="F7" s="131"/>
      <c r="G7" s="131"/>
      <c r="H7" s="131"/>
      <c r="I7" s="131"/>
    </row>
    <row r="13" spans="2:9" ht="15" customHeight="1">
      <c r="B13" s="28" t="s">
        <v>143</v>
      </c>
    </row>
    <row r="14" spans="2:9" ht="15" customHeight="1">
      <c r="B14" s="29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130"/>
      <c r="B1" s="132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  <c r="AA1" s="1"/>
      <c r="AB1" s="1"/>
    </row>
    <row r="2" spans="1:30" ht="21">
      <c r="A2" s="131"/>
      <c r="B2" s="132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  <c r="AA2" s="1"/>
      <c r="AB2" s="1"/>
    </row>
    <row r="3" spans="1:30" ht="21">
      <c r="A3" s="131"/>
      <c r="B3" s="132" t="s">
        <v>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A3" s="2"/>
      <c r="AB3" s="2"/>
    </row>
    <row r="4" spans="1:30" ht="15" customHeight="1">
      <c r="A4" s="3" t="s">
        <v>3</v>
      </c>
      <c r="B4" s="4"/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/>
      <c r="AA4" s="2"/>
      <c r="AB4" s="2"/>
    </row>
    <row r="5" spans="1:30" ht="15.75" customHeight="1">
      <c r="A5" s="128" t="s">
        <v>5</v>
      </c>
      <c r="B5" s="121"/>
      <c r="C5" s="128" t="s">
        <v>6</v>
      </c>
      <c r="D5" s="120"/>
      <c r="E5" s="121"/>
      <c r="F5" s="128" t="s">
        <v>7</v>
      </c>
      <c r="G5" s="120"/>
      <c r="H5" s="120"/>
      <c r="I5" s="120"/>
      <c r="J5" s="120"/>
      <c r="K5" s="120"/>
      <c r="L5" s="120"/>
      <c r="M5" s="120"/>
      <c r="N5" s="129"/>
      <c r="O5" s="128" t="s">
        <v>8</v>
      </c>
      <c r="P5" s="120"/>
      <c r="Q5" s="120"/>
      <c r="R5" s="121"/>
      <c r="S5" s="128" t="s">
        <v>9</v>
      </c>
      <c r="T5" s="120"/>
      <c r="U5" s="120"/>
      <c r="V5" s="120"/>
      <c r="W5" s="120"/>
      <c r="X5" s="121"/>
      <c r="Y5" s="123" t="s">
        <v>121</v>
      </c>
      <c r="Z5" s="123" t="s">
        <v>122</v>
      </c>
      <c r="AA5" s="5"/>
      <c r="AB5" s="5"/>
      <c r="AC5" s="5"/>
    </row>
    <row r="6" spans="1:30" ht="15.75" customHeight="1">
      <c r="A6" s="123" t="s">
        <v>12</v>
      </c>
      <c r="B6" s="123" t="s">
        <v>13</v>
      </c>
      <c r="C6" s="123" t="s">
        <v>14</v>
      </c>
      <c r="D6" s="123" t="s">
        <v>15</v>
      </c>
      <c r="E6" s="123" t="s">
        <v>16</v>
      </c>
      <c r="F6" s="123" t="s">
        <v>17</v>
      </c>
      <c r="G6" s="123" t="s">
        <v>18</v>
      </c>
      <c r="H6" s="123" t="s">
        <v>19</v>
      </c>
      <c r="I6" s="128" t="s">
        <v>20</v>
      </c>
      <c r="J6" s="121"/>
      <c r="K6" s="127" t="s">
        <v>21</v>
      </c>
      <c r="L6" s="121"/>
      <c r="M6" s="123" t="s">
        <v>22</v>
      </c>
      <c r="N6" s="123" t="s">
        <v>23</v>
      </c>
      <c r="O6" s="123" t="s">
        <v>123</v>
      </c>
      <c r="P6" s="126" t="s">
        <v>124</v>
      </c>
      <c r="Q6" s="126" t="s">
        <v>125</v>
      </c>
      <c r="R6" s="126" t="s">
        <v>126</v>
      </c>
      <c r="S6" s="127" t="s">
        <v>28</v>
      </c>
      <c r="T6" s="121"/>
      <c r="U6" s="127" t="s">
        <v>29</v>
      </c>
      <c r="V6" s="121"/>
      <c r="W6" s="123" t="s">
        <v>127</v>
      </c>
      <c r="X6" s="126" t="s">
        <v>128</v>
      </c>
      <c r="Y6" s="124"/>
      <c r="Z6" s="124"/>
      <c r="AA6" s="5"/>
      <c r="AB6" s="5"/>
      <c r="AC6" s="5"/>
      <c r="AD6" s="5"/>
    </row>
    <row r="7" spans="1:30" ht="30">
      <c r="A7" s="125"/>
      <c r="B7" s="125"/>
      <c r="C7" s="125"/>
      <c r="D7" s="125"/>
      <c r="E7" s="125"/>
      <c r="F7" s="125"/>
      <c r="G7" s="125"/>
      <c r="H7" s="125"/>
      <c r="I7" s="6" t="s">
        <v>32</v>
      </c>
      <c r="J7" s="6" t="s">
        <v>33</v>
      </c>
      <c r="K7" s="6" t="s">
        <v>34</v>
      </c>
      <c r="L7" s="7" t="s">
        <v>35</v>
      </c>
      <c r="M7" s="125"/>
      <c r="N7" s="125"/>
      <c r="O7" s="125"/>
      <c r="P7" s="125"/>
      <c r="Q7" s="125"/>
      <c r="R7" s="125"/>
      <c r="S7" s="23" t="s">
        <v>129</v>
      </c>
      <c r="T7" s="24" t="s">
        <v>130</v>
      </c>
      <c r="U7" s="23" t="s">
        <v>87</v>
      </c>
      <c r="V7" s="24" t="s">
        <v>88</v>
      </c>
      <c r="W7" s="125"/>
      <c r="X7" s="125"/>
      <c r="Y7" s="125"/>
      <c r="Z7" s="125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16" t="s">
        <v>40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1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22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22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22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22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22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22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22" t="s">
        <v>48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22" t="s">
        <v>49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22" t="s">
        <v>50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22" t="s">
        <v>51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22" t="s">
        <v>52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22" t="s">
        <v>53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22" t="s">
        <v>54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22" t="s">
        <v>55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22" t="s">
        <v>56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22" t="s">
        <v>131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22" t="s">
        <v>132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22" t="s">
        <v>133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22" t="s">
        <v>134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22" t="s">
        <v>135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22" t="s">
        <v>136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22" t="s">
        <v>137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22" t="s">
        <v>138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22" t="s">
        <v>139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22" t="s">
        <v>140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22" t="s">
        <v>141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22" t="s">
        <v>142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EXERCICIO 2023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IATR</cp:lastModifiedBy>
  <cp:lastPrinted>2024-07-29T13:15:00Z</cp:lastPrinted>
  <dcterms:created xsi:type="dcterms:W3CDTF">2022-03-15T11:47:00Z</dcterms:created>
  <dcterms:modified xsi:type="dcterms:W3CDTF">2024-07-31T11:46:03Z</dcterms:modified>
</cp:coreProperties>
</file>