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200" windowHeight="7785" firstSheet="4" activeTab="4"/>
  </bookViews>
  <sheets>
    <sheet name="Plan1" sheetId="17" state="hidden" r:id="rId1"/>
    <sheet name="Plan2" sheetId="18" state="hidden" r:id="rId2"/>
    <sheet name="Plan3" sheetId="19" state="hidden" r:id="rId3"/>
    <sheet name="Plan4" sheetId="20" state="hidden" r:id="rId4"/>
    <sheet name="Cargos e Funções - AGO2021" sheetId="16" r:id="rId5"/>
  </sheets>
  <externalReferences>
    <externalReference r:id="rId6"/>
  </externalReferences>
  <definedNames>
    <definedName name="_xlnm._FilterDatabase" localSheetId="0" hidden="1">Plan1!$A$7:$F$80</definedName>
    <definedName name="_xlnm._FilterDatabase" localSheetId="1" hidden="1">Plan2!$A$7:$F$63</definedName>
    <definedName name="_xlnm._FilterDatabase" localSheetId="2" hidden="1">Plan3!$A$7:$F$63</definedName>
    <definedName name="_xlnm._FilterDatabase" localSheetId="3" hidden="1">Plan4!$A$7:$G$22</definedName>
    <definedName name="_xlnm.Print_Area" localSheetId="4">'Cargos e Funções - AGO2021'!$B$1:$J$342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J275" i="16"/>
  <c r="G275"/>
  <c r="J162"/>
  <c r="G162"/>
  <c r="J106"/>
  <c r="G106"/>
  <c r="J71"/>
  <c r="G71"/>
  <c r="G21"/>
  <c r="J21"/>
  <c r="J37"/>
  <c r="G37"/>
  <c r="J202"/>
  <c r="G202"/>
  <c r="J306" l="1"/>
  <c r="G306"/>
  <c r="J192"/>
  <c r="G192"/>
  <c r="J123"/>
  <c r="G123"/>
  <c r="J82"/>
  <c r="J83" s="1"/>
  <c r="G82"/>
  <c r="G26"/>
  <c r="J26"/>
  <c r="G15"/>
  <c r="G52" l="1"/>
  <c r="J215"/>
  <c r="G215"/>
  <c r="G312"/>
  <c r="J312"/>
  <c r="J300"/>
  <c r="G300"/>
  <c r="J307" l="1"/>
  <c r="J52"/>
  <c r="J229"/>
  <c r="J281" l="1"/>
  <c r="J341"/>
  <c r="G281"/>
  <c r="J131"/>
  <c r="J132" l="1"/>
  <c r="G341"/>
  <c r="J333"/>
  <c r="G333"/>
  <c r="J325"/>
  <c r="G325"/>
  <c r="J319"/>
  <c r="J342" s="1"/>
  <c r="G319"/>
  <c r="J239"/>
  <c r="G239"/>
  <c r="G229"/>
  <c r="J203"/>
  <c r="J183"/>
  <c r="G183"/>
  <c r="J170"/>
  <c r="G170"/>
  <c r="J276" l="1"/>
  <c r="J184"/>
  <c r="J294" l="1"/>
  <c r="G294"/>
  <c r="J288"/>
  <c r="G288"/>
  <c r="G131"/>
  <c r="J72"/>
  <c r="J45"/>
  <c r="G45"/>
  <c r="J31"/>
  <c r="G31"/>
  <c r="J289" l="1"/>
  <c r="J53"/>
</calcChain>
</file>

<file path=xl/sharedStrings.xml><?xml version="1.0" encoding="utf-8"?>
<sst xmlns="http://schemas.openxmlformats.org/spreadsheetml/2006/main" count="1897" uniqueCount="536">
  <si>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</si>
  <si>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</si>
  <si>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</si>
  <si>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</si>
  <si>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</si>
  <si>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</si>
  <si>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</si>
  <si>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</si>
  <si>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</si>
  <si>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</si>
  <si>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</si>
  <si>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</si>
  <si>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</si>
  <si>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</si>
  <si>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</si>
  <si>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</si>
  <si>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</si>
  <si>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</si>
  <si>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</si>
  <si>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</si>
  <si>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</si>
  <si>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</si>
  <si>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</si>
  <si>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</si>
  <si>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</si>
  <si>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</si>
  <si>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</si>
  <si>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</si>
  <si>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</si>
  <si>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</si>
  <si>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</si>
  <si>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</si>
  <si>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</si>
  <si>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</si>
  <si>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</si>
  <si>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</si>
  <si>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</si>
  <si>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</si>
  <si>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</si>
  <si>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</si>
  <si>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</si>
  <si>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</si>
  <si>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</si>
  <si>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</si>
  <si>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</si>
  <si>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</si>
  <si>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</si>
  <si>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</si>
  <si>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</si>
  <si>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</si>
  <si>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</si>
  <si>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</si>
  <si>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</si>
  <si>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</si>
  <si>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</si>
  <si>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</si>
  <si>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</si>
  <si>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</si>
  <si>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</si>
  <si>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</si>
  <si>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</si>
  <si>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</si>
  <si>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</si>
  <si>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</si>
  <si>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</si>
  <si>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</si>
  <si>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</si>
  <si>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</si>
  <si>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</si>
  <si>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</si>
  <si>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</si>
  <si>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</si>
  <si>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</si>
  <si>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</si>
  <si>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</si>
  <si>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</si>
  <si>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</si>
  <si>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</si>
  <si>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</si>
  <si>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</si>
  <si>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</si>
  <si>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</si>
  <si>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</si>
  <si>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</si>
  <si>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</si>
  <si>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</si>
  <si>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</si>
  <si>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</si>
  <si>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</si>
  <si>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</si>
  <si>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</si>
  <si>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</si>
  <si>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</si>
  <si>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</si>
  <si>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</si>
  <si>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</si>
  <si>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</si>
  <si>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</si>
  <si>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</si>
  <si>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</si>
  <si>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</si>
  <si>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</si>
  <si>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</si>
  <si>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</si>
  <si>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</si>
  <si>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</si>
  <si>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</si>
  <si>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</si>
  <si>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</si>
  <si>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</si>
  <si>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</si>
  <si>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</si>
  <si>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</si>
  <si>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</si>
  <si>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</si>
  <si>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</si>
  <si>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</si>
  <si>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</si>
  <si>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</si>
  <si>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</si>
  <si>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</si>
  <si>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</si>
  <si>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</si>
  <si>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</si>
  <si>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</si>
  <si>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</si>
  <si>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</si>
  <si>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</si>
  <si>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</si>
  <si>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</si>
  <si>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</si>
  <si>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</si>
  <si>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</si>
  <si>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</si>
  <si>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</si>
  <si>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</si>
  <si>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</si>
  <si>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</si>
  <si>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</si>
  <si>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</si>
  <si>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</si>
  <si>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</si>
  <si>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</si>
  <si>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</si>
  <si>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</si>
  <si>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GER DE TECNOLOGIA DA INFORMACAO</t>
  </si>
  <si>
    <t>ADIDOS A DGP</t>
  </si>
  <si>
    <t>GABINETE DO SECRETARIO - SDS</t>
  </si>
  <si>
    <t>GRUPAMENTO BM DE SALVAMENTO</t>
  </si>
  <si>
    <t>DIRETORIA INTEGRADA METROPOLITANA</t>
  </si>
  <si>
    <t>DIRETORIA DE ENSINO INSTRUCAO E PESQUISA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</si>
  <si>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</si>
  <si>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</si>
  <si>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</si>
  <si>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</si>
  <si>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</si>
  <si>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</si>
  <si>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</si>
  <si>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</si>
  <si>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</si>
  <si>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</si>
  <si>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</si>
  <si>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</si>
  <si>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</si>
  <si>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</si>
  <si>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</si>
  <si>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</si>
  <si>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</si>
  <si>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</si>
  <si>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</si>
  <si>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</si>
  <si>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</si>
  <si>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</si>
  <si>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</si>
  <si>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</si>
  <si>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</si>
  <si>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</si>
  <si>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</si>
  <si>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</si>
  <si>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</si>
  <si>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</si>
  <si>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</si>
  <si>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</si>
  <si>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</si>
  <si>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</si>
  <si>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</si>
  <si>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</si>
  <si>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</si>
  <si>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</si>
  <si>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</si>
  <si>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</si>
  <si>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</si>
  <si>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</si>
  <si>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</si>
  <si>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</si>
  <si>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</si>
  <si>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</si>
  <si>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</si>
  <si>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</si>
  <si>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</si>
  <si>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</si>
  <si>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</si>
  <si>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</si>
  <si>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</si>
  <si>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</si>
  <si>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</si>
  <si>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</si>
  <si>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</si>
  <si>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</si>
  <si>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</si>
  <si>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</si>
  <si>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</si>
  <si>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</si>
  <si>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COMANDANTE DO GBS</t>
  </si>
  <si>
    <t>COMANDANTE DO GBMAR</t>
  </si>
  <si>
    <t>DEIP</t>
  </si>
  <si>
    <t>COMANDANTE DO 4ºGB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</si>
  <si>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</si>
  <si>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</si>
  <si>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</si>
  <si>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</si>
  <si>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</si>
  <si>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</si>
  <si>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</si>
  <si>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</si>
  <si>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</si>
  <si>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</si>
  <si>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</si>
  <si>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</si>
  <si>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</si>
  <si>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</si>
  <si>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</si>
  <si>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</si>
  <si>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</si>
  <si>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</si>
  <si>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</si>
  <si>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</si>
  <si>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</si>
  <si>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SECRETARIA DE DEFESA SOCIAL</t>
  </si>
  <si>
    <t>ADIDO</t>
  </si>
  <si>
    <t>GESTOR INTEGRADO DO INTERIOR</t>
  </si>
  <si>
    <t>DIRETOR DE ENSINO INSTRUÇÃO E PESQUISA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</si>
  <si>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</si>
  <si>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</si>
  <si>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</si>
  <si>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</si>
  <si>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</si>
  <si>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</si>
  <si>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</si>
  <si>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</si>
  <si>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</si>
  <si>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</si>
  <si>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</si>
  <si>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</si>
  <si>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</si>
  <si>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</si>
  <si>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</si>
  <si>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</si>
  <si>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</si>
  <si>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</si>
  <si>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</si>
  <si>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</si>
  <si>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</si>
  <si>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MEMBRO/INTEGRANTE DE EQUIPE DE APOIO CPL 1</t>
  </si>
  <si>
    <t>MEMBRO/INTEGRANTE DE EQUIPE DE APOIO CPL 2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</si>
  <si>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</si>
  <si>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</si>
  <si>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</si>
  <si>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</si>
  <si>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</si>
  <si>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</si>
  <si>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</si>
  <si>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</si>
  <si>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</si>
  <si>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</si>
  <si>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</si>
  <si>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</si>
  <si>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</si>
  <si>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</si>
  <si>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</si>
  <si>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</si>
  <si>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</si>
  <si>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</si>
  <si>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</si>
  <si>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</si>
  <si>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</si>
  <si>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</si>
  <si>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</si>
  <si>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</si>
  <si>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</si>
  <si>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</si>
  <si>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</si>
  <si>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</si>
  <si>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</si>
  <si>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</si>
  <si>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</si>
  <si>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</si>
  <si>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</si>
  <si>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</si>
  <si>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</si>
  <si>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</si>
  <si>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</si>
  <si>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</si>
  <si>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</si>
  <si>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</si>
  <si>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</si>
  <si>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</si>
  <si>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</si>
  <si>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</si>
  <si>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DEYVID MANUEL DA SILVA</t>
  </si>
  <si>
    <t>ERICKSON SOARES FERREIRA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</si>
  <si>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</si>
  <si>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</si>
  <si>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</si>
  <si>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</si>
  <si>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</si>
  <si>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</si>
  <si>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</si>
  <si>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</si>
  <si>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</si>
  <si>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ANA CLARA DE BRITO XAVIER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</si>
  <si>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</si>
  <si>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</si>
  <si>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</si>
  <si>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</si>
  <si>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</si>
  <si>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</si>
  <si>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KARLA CRISTINA G DE ALMEIDA</t>
  </si>
  <si>
    <t>EDSON MARCONNI ALMEIDA DA SIL</t>
  </si>
  <si>
    <t>SAMUEL MIGUEL DO NASCIMENTO</t>
  </si>
  <si>
    <t>SEVERINA ADRIANA P DE LACERDA</t>
  </si>
  <si>
    <t>ANTONIO FERNANDO MARCOS MELO</t>
  </si>
  <si>
    <t>EVERTON EDUARDO F MARINHO</t>
  </si>
  <si>
    <t>RICHARDSON BEZERRA DE LIMA</t>
  </si>
  <si>
    <t>JOSE COSTA DA SILVA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</si>
  <si>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</si>
  <si>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</si>
  <si>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</si>
  <si>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</si>
  <si>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</si>
  <si>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</si>
  <si>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</si>
  <si>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</si>
  <si>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</si>
  <si>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</si>
  <si>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</si>
  <si>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</si>
  <si>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</si>
  <si>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</si>
  <si>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</si>
  <si>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</si>
  <si>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</si>
  <si>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</si>
  <si>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</si>
  <si>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</si>
  <si>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</si>
  <si>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</si>
  <si>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</si>
  <si>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</si>
  <si>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</si>
  <si>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SUBCOMANDANTE DO 4°GB</t>
  </si>
  <si>
    <t>COMANDANTE DA 1ª SB/3ºGB</t>
  </si>
  <si>
    <t>COMANDANTE DA 1ªSB do 6°GB</t>
  </si>
  <si>
    <t xml:space="preserve">SUBCOMANDANTE DO 8º </t>
  </si>
  <si>
    <t>COMANDANTE 3ª SB/ 1º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</si>
  <si>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</si>
  <si>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</si>
  <si>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</si>
  <si>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</si>
  <si>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</si>
  <si>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</si>
  <si>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</si>
  <si>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</si>
  <si>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</si>
  <si>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</si>
  <si>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</si>
  <si>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</si>
  <si>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</si>
  <si>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</si>
  <si>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7º GB</t>
  </si>
  <si>
    <t>SUBCOMANDANTE DO 2ºGB</t>
  </si>
  <si>
    <t>SUBCOMANDANTE DO 6ºGB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</si>
  <si>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</si>
  <si>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</si>
  <si>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</si>
  <si>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</si>
  <si>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</si>
  <si>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COMANDANTE DO CCO</t>
  </si>
  <si>
    <t>CHEFE DE GABINETE DO SUB'COMANDO GERAL</t>
  </si>
  <si>
    <t>CHEFE DO CAS</t>
  </si>
  <si>
    <t>JOEL FERNANDES CAVALCANTE JÚNIOR</t>
  </si>
  <si>
    <t>EDSON LOPES DOS SANTOS</t>
  </si>
  <si>
    <t>WALDIR ANDRADE DE SOUZA JUNIOR</t>
  </si>
  <si>
    <t>GRATIFICAÇÃO DE ENCARGO DE COMANDO - COMANDANTE GERAL</t>
  </si>
  <si>
    <t>FUNÇÃO GRATIFICADA DE REPRESENTAÇÃO - CAA II</t>
  </si>
  <si>
    <t>0132 CAA (CAA-II)</t>
  </si>
  <si>
    <t>COM</t>
  </si>
  <si>
    <t>CLAUDIO JOSE SELVA DO AMARAL</t>
  </si>
  <si>
    <t>MARCIA MARIA DE M CAVALCANTI</t>
  </si>
  <si>
    <t>ASSESSOR DE ARQUITETURA</t>
  </si>
  <si>
    <t>CEAO</t>
  </si>
  <si>
    <t>CENTRO DE ARQUITETURA E OBRAS</t>
  </si>
  <si>
    <t>ASSESSORIA JURÍDICA</t>
  </si>
  <si>
    <t>AJ</t>
  </si>
  <si>
    <t>ASSESSORA JURÍDICA</t>
  </si>
  <si>
    <t>FUNÇÃO GRATIFICADA DE REPRESENTAÇÃO - CAA III</t>
  </si>
  <si>
    <t>0132 CAA (CAA-III)</t>
  </si>
  <si>
    <t>CRISTIANO VIEGA RAMOS</t>
  </si>
  <si>
    <t>FUNÇÃO GRATIFICADA DE REPRESENTAÇÃO - CAA II / CAA III</t>
  </si>
  <si>
    <t>GRATIFICAÇÃO DE SERVIÇO EXTRAORDINÁRIO - GSE</t>
  </si>
  <si>
    <t>0057 GR SERV EXT</t>
  </si>
  <si>
    <t>EXQ</t>
  </si>
  <si>
    <t>LEODILSON BASTOS DOS SANTOS</t>
  </si>
  <si>
    <t>ANDRE FRANCISCO F WOLPERT</t>
  </si>
  <si>
    <t>CECILIA MARIA RIBEIRO RIBAS</t>
  </si>
  <si>
    <t xml:space="preserve">CONCEICAO DE MARIA TAVARES </t>
  </si>
  <si>
    <t>PATRICIA MARIA S C R SOARES</t>
  </si>
  <si>
    <t>TRICIA PIRES DE FARIAS</t>
  </si>
  <si>
    <t>GABINETE ODONTOLÓGICO</t>
  </si>
  <si>
    <t>DIRETORIA DE GESTÃO DE PESSOAL</t>
  </si>
  <si>
    <t>COMANDANTE DO GBAPH</t>
  </si>
  <si>
    <t>COMANDANDE DO 5º GB</t>
  </si>
  <si>
    <t>COMANDANDE DO 2º GB</t>
  </si>
  <si>
    <t>COMANDANTE DO 6º GB</t>
  </si>
  <si>
    <t>COMANDANTE DO GBI</t>
  </si>
  <si>
    <t>COMANDANTE DO 1º GB</t>
  </si>
  <si>
    <t>COMANDANTE DO 3º GB</t>
  </si>
  <si>
    <t>COMANDANTE DA 2ª SBS</t>
  </si>
  <si>
    <t>ANDERSON DE CARVALHO MOTA</t>
  </si>
  <si>
    <t>CORPO DE BOM</t>
  </si>
  <si>
    <t>BEIROS MILITAR              RE</t>
  </si>
  <si>
    <t>ACAO DE VERBAS ESPECIF</t>
  </si>
  <si>
    <t>CAS - A T I V O S</t>
  </si>
  <si>
    <t>DT.REF.:</t>
  </si>
  <si>
    <t>2/2021    PAG.:</t>
  </si>
  <si>
    <t>RH2102</t>
  </si>
  <si>
    <t>ANALI</t>
  </si>
  <si>
    <t>ICO</t>
  </si>
  <si>
    <t>11/</t>
  </si>
  <si>
    <t>040-TOTALIZA</t>
  </si>
  <si>
    <t>D   ATIVOS-ATIVOS   2700-ESTAB</t>
  </si>
  <si>
    <t>------------</t>
  </si>
  <si>
    <t>------------------------------</t>
  </si>
  <si>
    <t>----------------------</t>
  </si>
  <si>
    <t>---------------------</t>
  </si>
  <si>
    <t>--------------------</t>
  </si>
  <si>
    <t>1 - FOLHA DE</t>
  </si>
  <si>
    <t>PAGAMENTO</t>
  </si>
  <si>
    <t>PRONTUARIO</t>
  </si>
  <si>
    <t>NOME DO FUNCIONARIO</t>
  </si>
  <si>
    <t>0294 FDA</t>
  </si>
  <si>
    <t>D</t>
  </si>
  <si>
    <t>0066 GR ENC COMAN</t>
  </si>
  <si>
    <t>0067 GR AT TATICA</t>
  </si>
  <si>
    <t>0127 REP CARG COM</t>
  </si>
  <si>
    <t>0132 REPRES CAA</t>
  </si>
  <si>
    <t>ADRIANO MARCAL GOUVEIA LIMA</t>
  </si>
  <si>
    <t>JOEL FERNANDES C JUNIOR</t>
  </si>
  <si>
    <t>MARCELLO ANGELIS C DE MEDEIRO</t>
  </si>
  <si>
    <t>ALEXANDRE MAYO DE SOUZA SILVA</t>
  </si>
  <si>
    <t>JOSE HENRIQUE ARRUDA DANTAS</t>
  </si>
  <si>
    <t>0043 GR AT CORREC</t>
  </si>
  <si>
    <t>0044 FGS</t>
  </si>
  <si>
    <t>ADELMO ALBUQUERQUE DE OLIVEIR</t>
  </si>
  <si>
    <t>ANTONIO SEVERINO DE LIMA</t>
  </si>
  <si>
    <t>0051 GEAI</t>
  </si>
  <si>
    <t>0053 FGA</t>
  </si>
  <si>
    <t>CONCEICAO DE MARIA TAVARES TO</t>
  </si>
  <si>
    <t>Chefe da Seção de Controle de Pessoal</t>
  </si>
  <si>
    <t>GLADSTON BANDEIRA DE MELO</t>
  </si>
  <si>
    <t>MELQUEZEDEK DE SOUZA CALADO</t>
  </si>
  <si>
    <t>ADELMO ALBUQUERQUE DE OLIVEIRA</t>
  </si>
  <si>
    <t>JOSÉ FERREIRA DE MELO</t>
  </si>
  <si>
    <t>SANDRA CRISTINA C DE A BARROS</t>
  </si>
  <si>
    <t>ANDERSON SOUTO DE CASTRO</t>
  </si>
  <si>
    <t>JOSEMAR PAZ BEZERRA FILHO</t>
  </si>
  <si>
    <t>FRANCISCO JOSE CORDEIRO NETO</t>
  </si>
  <si>
    <t>COORDENAÇÃO DE TECNOLOGIA E ENSINO À DISTÂNCIA</t>
  </si>
  <si>
    <t>MAGNUM PEREIRA VIEIRA</t>
  </si>
  <si>
    <t>ALUÍSIO DE SOUSA SANTOS NETO</t>
  </si>
  <si>
    <t>CRISTIANO CORREIA</t>
  </si>
  <si>
    <t>TAQUARACY ANDERSON F SANTANA</t>
  </si>
  <si>
    <t>COMANDANTE DA 3ª SB/2ºGB</t>
  </si>
  <si>
    <t>ADRIANO MARÇAL GOUVEIA LIMA</t>
  </si>
  <si>
    <t>COMANDANTE DA 1º SBI</t>
  </si>
  <si>
    <t>SUCOMANDANTE DO GBI</t>
  </si>
  <si>
    <t>SHEILA RAQUEL N CAMPOS GOES</t>
  </si>
  <si>
    <t>FLAVIO HENRIQUE A FIGUEIREDO</t>
  </si>
  <si>
    <t>WAGNER PEREIRA DA SILVA</t>
  </si>
  <si>
    <t>VALDY JOSÉ DE OLIVEIRA JÚNIOR</t>
  </si>
  <si>
    <t>DINTER 1</t>
  </si>
  <si>
    <t>JOÃO VITOR NUNES DE SOUZA</t>
  </si>
  <si>
    <t>VALDEMIR JOSE DE SOUZA FILHO</t>
  </si>
  <si>
    <t>EVERTON NASCIMENTO DE CASTRO</t>
  </si>
  <si>
    <t>ALYSSON BARROS DA SILVA</t>
  </si>
  <si>
    <t>ROBSON ROBERTO COUTO DE ARAUJO</t>
  </si>
  <si>
    <t>GESTOR DE PESSOAL</t>
  </si>
  <si>
    <t xml:space="preserve">DIRETOR INTEGRADO DO INTERIOR </t>
  </si>
  <si>
    <t xml:space="preserve">DIRETORIA INTEGRADA DO INTERIOR  </t>
  </si>
  <si>
    <t>DINTER</t>
  </si>
  <si>
    <t>DIRETORIA INTEGRADA DO INTERIOR</t>
  </si>
  <si>
    <t>COORDENADOR DE LOGÍSTICA</t>
  </si>
  <si>
    <t>GESTOR OPERACIONAL</t>
  </si>
  <si>
    <t>COORDENADOR DA ASSESSORIA JURÍDICA</t>
  </si>
  <si>
    <t>AGOSTO 2021</t>
  </si>
  <si>
    <t>COORDENADOR DE ORÇAMENTO E FINANÇAS</t>
  </si>
  <si>
    <t>FRANCISCO DE ASSIS C ALVES</t>
  </si>
  <si>
    <t>ARTHUR LEONE BISPO SALES</t>
  </si>
  <si>
    <t>LUIS ALBERTO PEREIRA DA SILVA</t>
  </si>
  <si>
    <t>ALEXANDRE ARAUJO G PEREIRA</t>
  </si>
  <si>
    <t>ANDERSON BARROS DA SILVA</t>
  </si>
  <si>
    <t>BRUNO GOMES DE LUCENA</t>
  </si>
  <si>
    <t>DAVID CAVALCANTI DE SANTANA</t>
  </si>
  <si>
    <t>MAURICIO GOMES DA FONSECA</t>
  </si>
  <si>
    <t>RONIEVOM JOSE BATISTA SANTOS</t>
  </si>
  <si>
    <t>FLAVIO MIGUEL DE B V DE MELO</t>
  </si>
  <si>
    <t>COMANDANTE DA 3ª SB/5º GB</t>
  </si>
  <si>
    <t>JOSENILTON CORDEIRO DUARTE</t>
  </si>
  <si>
    <t>5º GB (PETROLINA)</t>
  </si>
  <si>
    <t>NÃO HÁ CARGO VAGO DE FUNÇÕES GRATIFICADAS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</si>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</sst>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86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4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4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4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4" borderId="2" xfId="2" applyFont="1" applyFill="1" applyBorder="1"/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44" fontId="7" fillId="0" borderId="3" xfId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4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4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4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4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4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6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44" fontId="7" fillId="0" borderId="14" xfId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7" fillId="0" borderId="14" xfId="2" applyFont="1" applyFill="1" applyBorder="1" applyAlignment="1"/>
    <xf numFmtId="0" fontId="7" fillId="0" borderId="7" xfId="2" applyFont="1" applyFill="1" applyBorder="1" applyAlignment="1"/>
    <xf numFmtId="0" fontId="8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7" xfId="2" applyFont="1" applyFill="1" applyBorder="1"/>
    <xf numFmtId="44" fontId="5" fillId="4" borderId="7" xfId="1" applyFont="1" applyFill="1" applyBorder="1" applyAlignment="1">
      <alignment horizontal="center"/>
    </xf>
    <xf numFmtId="0" fontId="12" fillId="0" borderId="0" xfId="0" applyFont="1"/>
    <xf numFmtId="22" fontId="0" fillId="0" borderId="0" xfId="0" applyNumberFormat="1"/>
    <xf numFmtId="4" fontId="0" fillId="0" borderId="0" xfId="0" applyNumberFormat="1"/>
    <xf numFmtId="0" fontId="5" fillId="0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14" xfId="2" applyFont="1" applyFill="1" applyBorder="1" applyAlignment="1"/>
    <xf numFmtId="44" fontId="5" fillId="0" borderId="14" xfId="1" applyFont="1" applyFill="1" applyBorder="1" applyAlignment="1">
      <alignment horizontal="right"/>
    </xf>
    <xf numFmtId="0" fontId="5" fillId="0" borderId="7" xfId="2" applyFont="1" applyFill="1" applyBorder="1" applyAlignment="1"/>
    <xf numFmtId="44" fontId="5" fillId="0" borderId="7" xfId="1" applyFont="1" applyFill="1" applyBorder="1" applyAlignment="1">
      <alignment horizontal="right"/>
    </xf>
    <xf numFmtId="0" fontId="7" fillId="0" borderId="4" xfId="2" applyFont="1" applyFill="1" applyBorder="1" applyAlignment="1">
      <alignment horizontal="center" vertical="center"/>
    </xf>
    <xf numFmtId="0" fontId="10" fillId="5" borderId="3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7" xfId="2" applyFont="1" applyFill="1" applyBorder="1"/>
    <xf numFmtId="0" fontId="5" fillId="4" borderId="3" xfId="2" applyFont="1" applyFill="1" applyBorder="1" applyAlignment="1"/>
    <xf numFmtId="0" fontId="5" fillId="4" borderId="2" xfId="2" applyFont="1" applyFill="1" applyBorder="1" applyAlignment="1"/>
    <xf numFmtId="0" fontId="7" fillId="4" borderId="0" xfId="2" applyFont="1" applyFill="1" applyBorder="1" applyAlignment="1"/>
    <xf numFmtId="0" fontId="7" fillId="4" borderId="34" xfId="2" applyFont="1" applyFill="1" applyBorder="1" applyAlignment="1"/>
    <xf numFmtId="0" fontId="8" fillId="2" borderId="2" xfId="2" applyFont="1" applyFill="1" applyBorder="1" applyAlignment="1">
      <alignment horizontal="center"/>
    </xf>
    <xf numFmtId="0" fontId="10" fillId="5" borderId="13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44" fontId="7" fillId="4" borderId="13" xfId="1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14" fillId="0" borderId="0" xfId="2" applyFont="1" applyFill="1" applyAlignment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/>
    <xf numFmtId="0" fontId="14" fillId="0" borderId="0" xfId="2" applyFont="1" applyFill="1"/>
    <xf numFmtId="0" fontId="13" fillId="0" borderId="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36" xfId="2" applyFont="1" applyFill="1" applyBorder="1" applyAlignment="1">
      <alignment horizontal="center"/>
    </xf>
    <xf numFmtId="0" fontId="8" fillId="2" borderId="37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5" fillId="0" borderId="29" xfId="2" applyFont="1" applyFill="1" applyBorder="1"/>
    <xf numFmtId="0" fontId="5" fillId="0" borderId="15" xfId="2" applyFont="1" applyFill="1" applyBorder="1"/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opLeftCell="A18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85546875" bestFit="1" customWidth="1"/>
  </cols>
  <sheetData>
    <row r="1" spans="1:6" ht="15.75">
      <c r="A1" s="117" t="s">
        <v>429</v>
      </c>
      <c r="B1" t="s">
        <v>430</v>
      </c>
      <c r="C1" t="s">
        <v>431</v>
      </c>
      <c r="D1" t="s">
        <v>432</v>
      </c>
      <c r="E1" t="s">
        <v>433</v>
      </c>
      <c r="F1" t="s">
        <v>434</v>
      </c>
    </row>
    <row r="2" spans="1:6" ht="15.75">
      <c r="A2" s="117" t="s">
        <v>435</v>
      </c>
      <c r="C2" t="s">
        <v>436</v>
      </c>
      <c r="D2" t="s">
        <v>437</v>
      </c>
      <c r="E2" t="s">
        <v>438</v>
      </c>
      <c r="F2" s="118">
        <v>44256.377083333333</v>
      </c>
    </row>
    <row r="3" spans="1:6" ht="15.75">
      <c r="A3" s="117" t="s">
        <v>439</v>
      </c>
      <c r="B3" t="s">
        <v>440</v>
      </c>
      <c r="C3">
        <v>2700</v>
      </c>
    </row>
    <row r="4" spans="1:6" ht="15.75">
      <c r="A4" s="117" t="s">
        <v>441</v>
      </c>
      <c r="B4" t="s">
        <v>442</v>
      </c>
      <c r="C4" t="s">
        <v>443</v>
      </c>
      <c r="D4" t="s">
        <v>443</v>
      </c>
      <c r="E4" t="s">
        <v>444</v>
      </c>
      <c r="F4" t="s">
        <v>445</v>
      </c>
    </row>
    <row r="5" spans="1:6" ht="15.75">
      <c r="A5" s="117" t="s">
        <v>446</v>
      </c>
      <c r="B5" t="s">
        <v>447</v>
      </c>
    </row>
    <row r="6" spans="1:6" ht="15.75">
      <c r="A6" s="117" t="s">
        <v>441</v>
      </c>
      <c r="B6" t="s">
        <v>442</v>
      </c>
      <c r="C6" t="s">
        <v>443</v>
      </c>
      <c r="D6" t="s">
        <v>443</v>
      </c>
      <c r="E6" t="s">
        <v>444</v>
      </c>
      <c r="F6" t="s">
        <v>445</v>
      </c>
    </row>
    <row r="7" spans="1:6" ht="15.75">
      <c r="A7" s="117" t="s">
        <v>448</v>
      </c>
      <c r="B7" t="s">
        <v>449</v>
      </c>
      <c r="C7" t="s">
        <v>77</v>
      </c>
      <c r="D7" t="s">
        <v>78</v>
      </c>
      <c r="E7" t="s">
        <v>461</v>
      </c>
      <c r="F7" t="s">
        <v>462</v>
      </c>
    </row>
    <row r="8" spans="1:6" ht="15.75">
      <c r="A8" s="117">
        <v>304271</v>
      </c>
      <c r="B8" t="s">
        <v>0</v>
      </c>
      <c r="F8">
        <v>488.36</v>
      </c>
    </row>
    <row r="9" spans="1:6" ht="15.75">
      <c r="A9" s="117">
        <v>7040440</v>
      </c>
      <c r="B9" t="s">
        <v>155</v>
      </c>
      <c r="E9" s="119">
        <v>1155</v>
      </c>
    </row>
    <row r="10" spans="1:6" ht="15.75">
      <c r="A10" s="117">
        <v>7040660</v>
      </c>
      <c r="B10" t="s">
        <v>1</v>
      </c>
      <c r="E10" s="119">
        <v>1155</v>
      </c>
    </row>
    <row r="11" spans="1:6" ht="15.75">
      <c r="A11" s="117">
        <v>7040776</v>
      </c>
      <c r="B11" t="s">
        <v>463</v>
      </c>
      <c r="D11" s="119">
        <v>2400</v>
      </c>
    </row>
    <row r="12" spans="1:6" ht="15.75">
      <c r="A12" s="117">
        <v>7041330</v>
      </c>
      <c r="B12" t="s">
        <v>327</v>
      </c>
      <c r="F12" s="119">
        <v>1200.69</v>
      </c>
    </row>
    <row r="13" spans="1:6" ht="15.75">
      <c r="A13" s="117">
        <v>7041349</v>
      </c>
      <c r="B13" t="s">
        <v>42</v>
      </c>
      <c r="D13" s="119">
        <v>1000</v>
      </c>
    </row>
    <row r="14" spans="1:6" ht="15.75">
      <c r="A14" s="117">
        <v>7070209</v>
      </c>
      <c r="B14" t="s">
        <v>2</v>
      </c>
      <c r="F14">
        <v>732.55</v>
      </c>
    </row>
    <row r="15" spans="1:6" ht="15.75">
      <c r="A15" s="117">
        <v>7070675</v>
      </c>
      <c r="B15" t="s">
        <v>309</v>
      </c>
      <c r="E15" s="119">
        <v>1155</v>
      </c>
    </row>
    <row r="16" spans="1:6" ht="15.75">
      <c r="A16" s="117">
        <v>7070896</v>
      </c>
      <c r="B16" t="s">
        <v>190</v>
      </c>
      <c r="C16">
        <v>514.21</v>
      </c>
    </row>
    <row r="17" spans="1:6" ht="15.75">
      <c r="A17" s="117">
        <v>7071132</v>
      </c>
      <c r="B17" t="s">
        <v>310</v>
      </c>
      <c r="C17">
        <v>514.21</v>
      </c>
    </row>
    <row r="18" spans="1:6" ht="15.75">
      <c r="A18" s="117">
        <v>7071256</v>
      </c>
      <c r="B18" t="s">
        <v>391</v>
      </c>
      <c r="F18">
        <v>732.55</v>
      </c>
    </row>
    <row r="19" spans="1:6" ht="15.75">
      <c r="A19" s="117">
        <v>7071531</v>
      </c>
      <c r="B19" t="s">
        <v>45</v>
      </c>
      <c r="E19" s="119">
        <v>1655</v>
      </c>
    </row>
    <row r="20" spans="1:6" ht="15.75">
      <c r="A20" s="117">
        <v>7071680</v>
      </c>
      <c r="B20" t="s">
        <v>128</v>
      </c>
      <c r="E20" s="119">
        <v>1155</v>
      </c>
    </row>
    <row r="21" spans="1:6" ht="15.75">
      <c r="A21" s="117">
        <v>7071817</v>
      </c>
      <c r="B21" t="s">
        <v>3</v>
      </c>
      <c r="F21" s="119">
        <v>1200.69</v>
      </c>
    </row>
    <row r="22" spans="1:6" ht="15.75">
      <c r="A22" s="117">
        <v>7072562</v>
      </c>
      <c r="B22" t="s">
        <v>5</v>
      </c>
      <c r="F22" s="119">
        <v>1200.69</v>
      </c>
    </row>
    <row r="23" spans="1:6" ht="15.75">
      <c r="A23" s="117">
        <v>7073208</v>
      </c>
      <c r="B23" t="s">
        <v>6</v>
      </c>
      <c r="F23">
        <v>488.36</v>
      </c>
    </row>
    <row r="24" spans="1:6" ht="15.75">
      <c r="A24" s="117">
        <v>7073895</v>
      </c>
      <c r="B24" t="s">
        <v>9</v>
      </c>
      <c r="E24" s="119">
        <v>1155</v>
      </c>
    </row>
    <row r="25" spans="1:6" ht="15.75">
      <c r="A25" s="117">
        <v>7074360</v>
      </c>
      <c r="B25" t="s">
        <v>47</v>
      </c>
      <c r="D25" s="119">
        <v>1000</v>
      </c>
    </row>
    <row r="26" spans="1:6" ht="15.75">
      <c r="A26" s="117">
        <v>7074441</v>
      </c>
      <c r="B26" t="s">
        <v>161</v>
      </c>
      <c r="E26" s="119">
        <v>1655</v>
      </c>
    </row>
    <row r="27" spans="1:6" ht="15.75">
      <c r="A27" s="117">
        <v>7074638</v>
      </c>
      <c r="B27" t="s">
        <v>191</v>
      </c>
      <c r="E27" s="119">
        <v>1655</v>
      </c>
    </row>
    <row r="28" spans="1:6" ht="15.75">
      <c r="A28" s="117">
        <v>7101392</v>
      </c>
      <c r="B28" t="s">
        <v>11</v>
      </c>
      <c r="F28" s="119">
        <v>1200.69</v>
      </c>
    </row>
    <row r="29" spans="1:6" ht="15.75">
      <c r="A29" s="117">
        <v>7102429</v>
      </c>
      <c r="B29" t="s">
        <v>48</v>
      </c>
      <c r="C29">
        <v>514.21</v>
      </c>
    </row>
    <row r="30" spans="1:6" ht="15.75">
      <c r="A30" s="117">
        <v>7102836</v>
      </c>
      <c r="B30" t="s">
        <v>49</v>
      </c>
      <c r="C30">
        <v>514.21</v>
      </c>
    </row>
    <row r="31" spans="1:6" ht="15.75">
      <c r="A31" s="117">
        <v>7103468</v>
      </c>
      <c r="B31" t="s">
        <v>12</v>
      </c>
      <c r="F31">
        <v>732.55</v>
      </c>
    </row>
    <row r="32" spans="1:6" ht="15.75">
      <c r="A32" s="117">
        <v>7103557</v>
      </c>
      <c r="B32" t="s">
        <v>164</v>
      </c>
      <c r="E32" s="119">
        <v>1155</v>
      </c>
    </row>
    <row r="33" spans="1:6" ht="15.75">
      <c r="A33" s="117">
        <v>7111118</v>
      </c>
      <c r="B33" t="s">
        <v>13</v>
      </c>
      <c r="F33">
        <v>732.55</v>
      </c>
    </row>
    <row r="34" spans="1:6" ht="15.75">
      <c r="A34" s="117">
        <v>7111843</v>
      </c>
      <c r="B34" t="s">
        <v>204</v>
      </c>
      <c r="E34" s="119">
        <v>1155</v>
      </c>
    </row>
    <row r="35" spans="1:6" ht="15.75">
      <c r="A35" s="117">
        <v>7980027</v>
      </c>
      <c r="B35" t="s">
        <v>50</v>
      </c>
      <c r="D35">
        <v>750</v>
      </c>
    </row>
    <row r="36" spans="1:6" ht="15.75">
      <c r="A36" s="117">
        <v>7980060</v>
      </c>
      <c r="B36" t="s">
        <v>15</v>
      </c>
      <c r="F36" s="119">
        <v>1200.69</v>
      </c>
    </row>
    <row r="37" spans="1:6" ht="15.75">
      <c r="A37" s="117">
        <v>7980086</v>
      </c>
      <c r="B37" t="s">
        <v>51</v>
      </c>
      <c r="C37">
        <v>514.21</v>
      </c>
    </row>
    <row r="38" spans="1:6" ht="15.75">
      <c r="A38" s="117">
        <v>7980531</v>
      </c>
      <c r="B38" t="s">
        <v>16</v>
      </c>
      <c r="F38" s="119">
        <v>1200.69</v>
      </c>
    </row>
    <row r="39" spans="1:6" ht="15.75">
      <c r="A39" s="117">
        <v>7980779</v>
      </c>
      <c r="B39" t="s">
        <v>205</v>
      </c>
      <c r="F39" s="119">
        <v>1200.69</v>
      </c>
    </row>
    <row r="40" spans="1:6" ht="15.75">
      <c r="A40" s="117">
        <v>7980892</v>
      </c>
      <c r="B40" t="s">
        <v>17</v>
      </c>
      <c r="F40">
        <v>732.55</v>
      </c>
    </row>
    <row r="41" spans="1:6" ht="15.75">
      <c r="A41" s="117">
        <v>7981317</v>
      </c>
      <c r="B41" t="s">
        <v>158</v>
      </c>
      <c r="C41">
        <v>514.21</v>
      </c>
    </row>
    <row r="42" spans="1:6" ht="15.75">
      <c r="A42" s="117">
        <v>7982089</v>
      </c>
      <c r="B42" t="s">
        <v>18</v>
      </c>
      <c r="F42">
        <v>488.36</v>
      </c>
    </row>
    <row r="43" spans="1:6" ht="15.75">
      <c r="A43" s="117">
        <v>7982178</v>
      </c>
      <c r="B43" t="s">
        <v>54</v>
      </c>
      <c r="D43" s="119">
        <v>1250</v>
      </c>
    </row>
    <row r="44" spans="1:6" ht="15.75">
      <c r="A44" s="117">
        <v>7982488</v>
      </c>
      <c r="B44" t="s">
        <v>55</v>
      </c>
      <c r="D44" s="119">
        <v>1000</v>
      </c>
    </row>
    <row r="45" spans="1:6" ht="15.75">
      <c r="A45" s="117">
        <v>7982844</v>
      </c>
      <c r="B45" t="s">
        <v>20</v>
      </c>
      <c r="F45">
        <v>732.55</v>
      </c>
    </row>
    <row r="46" spans="1:6" ht="15.75">
      <c r="A46" s="117">
        <v>7983476</v>
      </c>
      <c r="B46" t="s">
        <v>21</v>
      </c>
      <c r="F46">
        <v>732.55</v>
      </c>
    </row>
    <row r="47" spans="1:6" ht="15.75">
      <c r="A47" s="117">
        <v>9300082</v>
      </c>
      <c r="B47" t="s">
        <v>195</v>
      </c>
      <c r="F47" s="119">
        <v>1200.69</v>
      </c>
    </row>
    <row r="48" spans="1:6" ht="15.75">
      <c r="A48" s="117">
        <v>9300376</v>
      </c>
      <c r="B48" t="s">
        <v>23</v>
      </c>
      <c r="E48" s="119">
        <v>1655</v>
      </c>
    </row>
    <row r="49" spans="1:6" ht="15.75">
      <c r="A49" s="117">
        <v>9300660</v>
      </c>
      <c r="B49" t="s">
        <v>328</v>
      </c>
      <c r="F49" s="119">
        <v>1200.69</v>
      </c>
    </row>
    <row r="50" spans="1:6" ht="15.75">
      <c r="A50" s="117">
        <v>9301364</v>
      </c>
      <c r="B50" t="s">
        <v>24</v>
      </c>
      <c r="E50" s="119">
        <v>1655</v>
      </c>
    </row>
    <row r="51" spans="1:6" ht="15.75">
      <c r="A51" s="117">
        <v>9301577</v>
      </c>
      <c r="B51" t="s">
        <v>60</v>
      </c>
      <c r="C51">
        <v>514.21</v>
      </c>
    </row>
    <row r="52" spans="1:6" ht="15.75">
      <c r="A52" s="117">
        <v>9301739</v>
      </c>
      <c r="B52" t="s">
        <v>331</v>
      </c>
      <c r="E52" s="119">
        <v>1155</v>
      </c>
    </row>
    <row r="53" spans="1:6" ht="15.75">
      <c r="A53" s="117">
        <v>9301747</v>
      </c>
      <c r="B53" t="s">
        <v>25</v>
      </c>
      <c r="F53">
        <v>732.55</v>
      </c>
    </row>
    <row r="54" spans="1:6" ht="15.75">
      <c r="A54" s="117">
        <v>9301780</v>
      </c>
      <c r="B54" t="s">
        <v>26</v>
      </c>
      <c r="E54" s="119">
        <v>1155</v>
      </c>
    </row>
    <row r="55" spans="1:6" ht="15.75">
      <c r="A55" s="117">
        <v>9301801</v>
      </c>
      <c r="B55" t="s">
        <v>329</v>
      </c>
      <c r="F55">
        <v>732.55</v>
      </c>
    </row>
    <row r="56" spans="1:6" ht="15.75">
      <c r="A56" s="117">
        <v>9301836</v>
      </c>
      <c r="B56" t="s">
        <v>27</v>
      </c>
      <c r="F56" s="119">
        <v>1200.69</v>
      </c>
    </row>
    <row r="57" spans="1:6" ht="15.75">
      <c r="A57" s="117">
        <v>9304622</v>
      </c>
      <c r="B57" t="s">
        <v>206</v>
      </c>
      <c r="E57" s="119">
        <v>1655</v>
      </c>
    </row>
    <row r="58" spans="1:6" ht="15.75">
      <c r="A58" s="117">
        <v>9304835</v>
      </c>
      <c r="B58" t="s">
        <v>165</v>
      </c>
      <c r="D58">
        <v>750</v>
      </c>
    </row>
    <row r="59" spans="1:6" ht="15.75">
      <c r="A59" s="117">
        <v>9400893</v>
      </c>
      <c r="B59" t="s">
        <v>31</v>
      </c>
      <c r="E59" s="119">
        <v>1655</v>
      </c>
    </row>
    <row r="60" spans="1:6" ht="15.75">
      <c r="A60" s="117">
        <v>9401059</v>
      </c>
      <c r="B60" t="s">
        <v>32</v>
      </c>
      <c r="E60" s="119">
        <v>1655</v>
      </c>
    </row>
    <row r="61" spans="1:6" ht="15.75">
      <c r="A61" s="117">
        <v>9401121</v>
      </c>
      <c r="B61" t="s">
        <v>63</v>
      </c>
      <c r="D61">
        <v>750</v>
      </c>
    </row>
    <row r="62" spans="1:6" ht="15.75">
      <c r="A62" s="117">
        <v>9401202</v>
      </c>
      <c r="B62" t="s">
        <v>130</v>
      </c>
      <c r="F62">
        <v>488.36</v>
      </c>
    </row>
    <row r="63" spans="1:6" ht="15.75">
      <c r="A63" s="117">
        <v>9401768</v>
      </c>
      <c r="B63" t="s">
        <v>65</v>
      </c>
      <c r="D63" s="119">
        <v>1250</v>
      </c>
    </row>
    <row r="64" spans="1:6" ht="15.75">
      <c r="A64" s="117">
        <v>9403230</v>
      </c>
      <c r="B64" t="s">
        <v>67</v>
      </c>
      <c r="D64" s="119">
        <v>1800</v>
      </c>
    </row>
    <row r="65" spans="1:6" ht="15.75">
      <c r="A65" s="117">
        <v>9403329</v>
      </c>
      <c r="B65" t="s">
        <v>68</v>
      </c>
      <c r="D65" s="119">
        <v>1000</v>
      </c>
    </row>
    <row r="66" spans="1:6" ht="15.75">
      <c r="A66" s="117">
        <v>9404554</v>
      </c>
      <c r="B66" t="s">
        <v>70</v>
      </c>
      <c r="D66" s="119">
        <v>1250</v>
      </c>
    </row>
    <row r="67" spans="1:6" ht="15.75">
      <c r="A67" s="117">
        <v>9500170</v>
      </c>
      <c r="B67" t="s">
        <v>71</v>
      </c>
      <c r="F67">
        <v>732.55</v>
      </c>
    </row>
    <row r="68" spans="1:6" ht="15.75">
      <c r="A68" s="117">
        <v>9503285</v>
      </c>
      <c r="B68" t="s">
        <v>33</v>
      </c>
      <c r="F68">
        <v>732.55</v>
      </c>
    </row>
    <row r="69" spans="1:6" ht="15.75">
      <c r="A69" s="117">
        <v>9504150</v>
      </c>
      <c r="B69" t="s">
        <v>34</v>
      </c>
      <c r="F69" s="119">
        <v>1200.69</v>
      </c>
    </row>
    <row r="70" spans="1:6" ht="15.75">
      <c r="A70" s="117">
        <v>9504206</v>
      </c>
      <c r="B70" t="s">
        <v>35</v>
      </c>
      <c r="F70">
        <v>732.55</v>
      </c>
    </row>
    <row r="71" spans="1:6" ht="15.75">
      <c r="A71" s="117">
        <v>9504435</v>
      </c>
      <c r="B71" t="s">
        <v>311</v>
      </c>
      <c r="F71">
        <v>732.55</v>
      </c>
    </row>
    <row r="72" spans="1:6" ht="15.75">
      <c r="A72" s="117">
        <v>9504540</v>
      </c>
      <c r="B72" t="s">
        <v>464</v>
      </c>
      <c r="F72">
        <v>732.55</v>
      </c>
    </row>
    <row r="73" spans="1:6" ht="15.75">
      <c r="A73" s="117">
        <v>9506730</v>
      </c>
      <c r="B73" t="s">
        <v>36</v>
      </c>
      <c r="E73" s="119">
        <v>1655</v>
      </c>
    </row>
    <row r="74" spans="1:6" ht="15.75">
      <c r="A74" s="117">
        <v>9506756</v>
      </c>
      <c r="B74" t="s">
        <v>37</v>
      </c>
      <c r="F74" s="119">
        <v>1200.69</v>
      </c>
    </row>
    <row r="75" spans="1:6" ht="15.75">
      <c r="A75" s="117">
        <v>9509119</v>
      </c>
      <c r="B75" t="s">
        <v>75</v>
      </c>
      <c r="C75">
        <v>514.21</v>
      </c>
    </row>
    <row r="76" spans="1:6" ht="15.75">
      <c r="A76" s="117">
        <v>9510168</v>
      </c>
      <c r="B76" t="s">
        <v>76</v>
      </c>
      <c r="C76">
        <v>514.21</v>
      </c>
    </row>
    <row r="77" spans="1:6" ht="15.75">
      <c r="A77" s="117">
        <v>9600388</v>
      </c>
      <c r="B77" t="s">
        <v>39</v>
      </c>
      <c r="F77" s="119">
        <v>1200.69</v>
      </c>
    </row>
    <row r="78" spans="1:6" ht="15.75">
      <c r="A78" s="117">
        <v>9600477</v>
      </c>
      <c r="B78" t="s">
        <v>40</v>
      </c>
      <c r="F78" s="119">
        <v>1200.69</v>
      </c>
    </row>
    <row r="79" spans="1:6" ht="15.75">
      <c r="A79" s="117">
        <v>9600507</v>
      </c>
      <c r="B79" t="s">
        <v>151</v>
      </c>
      <c r="D79" s="119">
        <v>2400</v>
      </c>
    </row>
    <row r="80" spans="1:6" ht="15.75">
      <c r="A80" s="117">
        <v>9700099</v>
      </c>
      <c r="B80" t="s">
        <v>162</v>
      </c>
      <c r="F80" s="119">
        <v>1200.69</v>
      </c>
    </row>
  </sheetData>
  <autoFilter ref="A7:F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37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6.42578125" bestFit="1" customWidth="1"/>
  </cols>
  <sheetData>
    <row r="1" spans="1:6" ht="15.75">
      <c r="A1" s="117" t="s">
        <v>429</v>
      </c>
      <c r="B1" t="s">
        <v>430</v>
      </c>
      <c r="C1" t="s">
        <v>431</v>
      </c>
      <c r="D1" t="s">
        <v>432</v>
      </c>
      <c r="E1" t="s">
        <v>433</v>
      </c>
      <c r="F1" t="s">
        <v>434</v>
      </c>
    </row>
    <row r="2" spans="1:6" ht="15.75">
      <c r="A2" s="117" t="s">
        <v>435</v>
      </c>
      <c r="C2" t="s">
        <v>436</v>
      </c>
      <c r="D2" t="s">
        <v>437</v>
      </c>
      <c r="E2" t="s">
        <v>438</v>
      </c>
      <c r="F2" s="118">
        <v>44256.377083333333</v>
      </c>
    </row>
    <row r="3" spans="1:6" ht="15.75">
      <c r="A3" s="117" t="s">
        <v>439</v>
      </c>
      <c r="B3" t="s">
        <v>440</v>
      </c>
      <c r="C3">
        <v>2700</v>
      </c>
    </row>
    <row r="4" spans="1:6" ht="15.75">
      <c r="A4" s="117" t="s">
        <v>441</v>
      </c>
      <c r="B4" t="s">
        <v>442</v>
      </c>
      <c r="C4" t="s">
        <v>443</v>
      </c>
      <c r="D4" t="s">
        <v>443</v>
      </c>
      <c r="E4" t="s">
        <v>444</v>
      </c>
      <c r="F4" t="s">
        <v>445</v>
      </c>
    </row>
    <row r="5" spans="1:6" ht="15.75">
      <c r="A5" s="117" t="s">
        <v>446</v>
      </c>
      <c r="B5" t="s">
        <v>447</v>
      </c>
    </row>
    <row r="6" spans="1:6" ht="15.75">
      <c r="A6" s="117" t="s">
        <v>441</v>
      </c>
      <c r="B6" t="s">
        <v>442</v>
      </c>
      <c r="C6" t="s">
        <v>443</v>
      </c>
      <c r="D6" t="s">
        <v>443</v>
      </c>
      <c r="E6" t="s">
        <v>444</v>
      </c>
      <c r="F6" t="s">
        <v>445</v>
      </c>
    </row>
    <row r="7" spans="1:6" ht="15.75">
      <c r="A7" s="117" t="s">
        <v>448</v>
      </c>
      <c r="B7" t="s">
        <v>449</v>
      </c>
      <c r="C7" t="s">
        <v>79</v>
      </c>
      <c r="D7" t="s">
        <v>465</v>
      </c>
      <c r="E7" t="s">
        <v>466</v>
      </c>
      <c r="F7" t="s">
        <v>410</v>
      </c>
    </row>
    <row r="8" spans="1:6" ht="15.75">
      <c r="A8" s="117">
        <v>7040814</v>
      </c>
      <c r="B8" t="s">
        <v>81</v>
      </c>
      <c r="D8" s="119">
        <v>1212.75</v>
      </c>
    </row>
    <row r="9" spans="1:6" ht="15.75">
      <c r="A9" s="117">
        <v>7041349</v>
      </c>
      <c r="B9" t="s">
        <v>42</v>
      </c>
      <c r="C9">
        <v>514.21</v>
      </c>
    </row>
    <row r="10" spans="1:6" ht="15.75">
      <c r="A10" s="117">
        <v>7070152</v>
      </c>
      <c r="B10" t="s">
        <v>134</v>
      </c>
      <c r="C10">
        <v>514.21</v>
      </c>
    </row>
    <row r="11" spans="1:6" ht="15.75">
      <c r="A11" s="117">
        <v>7070209</v>
      </c>
      <c r="B11" t="s">
        <v>2</v>
      </c>
      <c r="C11">
        <v>514.21</v>
      </c>
    </row>
    <row r="12" spans="1:6" ht="15.75">
      <c r="A12" s="117">
        <v>7070543</v>
      </c>
      <c r="B12" t="s">
        <v>43</v>
      </c>
      <c r="C12">
        <v>514.21</v>
      </c>
    </row>
    <row r="13" spans="1:6" ht="15.75">
      <c r="A13" s="117">
        <v>7071019</v>
      </c>
      <c r="B13" t="s">
        <v>44</v>
      </c>
      <c r="C13">
        <v>514.21</v>
      </c>
    </row>
    <row r="14" spans="1:6" ht="15.75">
      <c r="A14" s="117">
        <v>7071132</v>
      </c>
      <c r="B14" t="s">
        <v>310</v>
      </c>
      <c r="E14">
        <v>436.04</v>
      </c>
    </row>
    <row r="15" spans="1:6" ht="15.75">
      <c r="A15" s="117">
        <v>7071353</v>
      </c>
      <c r="B15" t="s">
        <v>82</v>
      </c>
      <c r="D15" s="119">
        <v>1212.75</v>
      </c>
    </row>
    <row r="16" spans="1:6" ht="15.75">
      <c r="A16" s="117">
        <v>7071442</v>
      </c>
      <c r="B16" t="s">
        <v>135</v>
      </c>
      <c r="C16">
        <v>514.21</v>
      </c>
    </row>
    <row r="17" spans="1:5" ht="15.75">
      <c r="A17" s="117">
        <v>7071566</v>
      </c>
      <c r="B17" t="s">
        <v>83</v>
      </c>
      <c r="D17" s="119">
        <v>1212.75</v>
      </c>
    </row>
    <row r="18" spans="1:5" ht="15.75">
      <c r="A18" s="117">
        <v>7071710</v>
      </c>
      <c r="B18" t="s">
        <v>314</v>
      </c>
      <c r="C18">
        <v>514.21</v>
      </c>
    </row>
    <row r="19" spans="1:5" ht="15.75">
      <c r="A19" s="117">
        <v>7071892</v>
      </c>
      <c r="B19" t="s">
        <v>4</v>
      </c>
      <c r="E19">
        <v>401.16</v>
      </c>
    </row>
    <row r="20" spans="1:5" ht="15.75">
      <c r="A20" s="117">
        <v>7073224</v>
      </c>
      <c r="B20" t="s">
        <v>7</v>
      </c>
      <c r="C20">
        <v>514.21</v>
      </c>
      <c r="E20">
        <v>436.04</v>
      </c>
    </row>
    <row r="21" spans="1:5" ht="15.75">
      <c r="A21" s="117">
        <v>7073631</v>
      </c>
      <c r="B21" t="s">
        <v>8</v>
      </c>
      <c r="C21">
        <v>514.21</v>
      </c>
    </row>
    <row r="22" spans="1:5" ht="15.75">
      <c r="A22" s="117">
        <v>7074344</v>
      </c>
      <c r="B22" t="s">
        <v>332</v>
      </c>
      <c r="E22">
        <v>401.16</v>
      </c>
    </row>
    <row r="23" spans="1:5" ht="15.75">
      <c r="A23" s="117">
        <v>7074530</v>
      </c>
      <c r="B23" t="s">
        <v>84</v>
      </c>
      <c r="D23" s="119">
        <v>1737.75</v>
      </c>
    </row>
    <row r="24" spans="1:5" ht="15.75">
      <c r="A24" s="117">
        <v>7074581</v>
      </c>
      <c r="B24" t="s">
        <v>10</v>
      </c>
      <c r="E24">
        <v>401.16</v>
      </c>
    </row>
    <row r="25" spans="1:5" ht="15.75">
      <c r="A25" s="117">
        <v>7100027</v>
      </c>
      <c r="B25" t="s">
        <v>85</v>
      </c>
      <c r="D25" s="119">
        <v>1212.75</v>
      </c>
    </row>
    <row r="26" spans="1:5" ht="15.75">
      <c r="A26" s="117">
        <v>7110960</v>
      </c>
      <c r="B26" t="s">
        <v>86</v>
      </c>
      <c r="D26" s="119">
        <v>1212.75</v>
      </c>
    </row>
    <row r="27" spans="1:5" ht="15.75">
      <c r="A27" s="117">
        <v>7111479</v>
      </c>
      <c r="B27" t="s">
        <v>319</v>
      </c>
      <c r="E27">
        <v>436.04</v>
      </c>
    </row>
    <row r="28" spans="1:5" ht="15.75">
      <c r="A28" s="117">
        <v>7113064</v>
      </c>
      <c r="B28" t="s">
        <v>87</v>
      </c>
      <c r="D28" s="119">
        <v>1212.75</v>
      </c>
    </row>
    <row r="29" spans="1:5" ht="15.75">
      <c r="A29" s="117">
        <v>7113145</v>
      </c>
      <c r="B29" t="s">
        <v>14</v>
      </c>
      <c r="E29">
        <v>436.04</v>
      </c>
    </row>
    <row r="30" spans="1:5" ht="15.75">
      <c r="A30" s="117">
        <v>7980647</v>
      </c>
      <c r="B30" t="s">
        <v>52</v>
      </c>
      <c r="C30">
        <v>514.21</v>
      </c>
    </row>
    <row r="31" spans="1:5" ht="15.75">
      <c r="A31" s="117">
        <v>7981112</v>
      </c>
      <c r="B31" t="s">
        <v>53</v>
      </c>
      <c r="C31">
        <v>514.21</v>
      </c>
    </row>
    <row r="32" spans="1:5" ht="15.75">
      <c r="A32" s="117">
        <v>7981449</v>
      </c>
      <c r="B32" t="s">
        <v>209</v>
      </c>
      <c r="C32">
        <v>514.21</v>
      </c>
    </row>
    <row r="33" spans="1:6" ht="15.75">
      <c r="A33" s="117">
        <v>7981627</v>
      </c>
      <c r="B33" t="s">
        <v>334</v>
      </c>
      <c r="E33">
        <v>401.16</v>
      </c>
    </row>
    <row r="34" spans="1:6" ht="15.75">
      <c r="A34" s="117">
        <v>7982100</v>
      </c>
      <c r="B34" t="s">
        <v>129</v>
      </c>
      <c r="C34">
        <v>514.21</v>
      </c>
    </row>
    <row r="35" spans="1:6" ht="15.75">
      <c r="A35" s="117">
        <v>7982178</v>
      </c>
      <c r="B35" t="s">
        <v>54</v>
      </c>
      <c r="C35">
        <v>514.21</v>
      </c>
    </row>
    <row r="36" spans="1:6" ht="15.75">
      <c r="A36" s="117">
        <v>7982410</v>
      </c>
      <c r="B36" t="s">
        <v>19</v>
      </c>
      <c r="E36">
        <v>401.16</v>
      </c>
    </row>
    <row r="37" spans="1:6" ht="15.75">
      <c r="A37" s="117">
        <v>7982488</v>
      </c>
      <c r="B37" t="s">
        <v>55</v>
      </c>
      <c r="C37">
        <v>514.21</v>
      </c>
    </row>
    <row r="38" spans="1:6" ht="15.75">
      <c r="A38" s="117">
        <v>7983158</v>
      </c>
      <c r="B38" t="s">
        <v>56</v>
      </c>
      <c r="C38">
        <v>514.21</v>
      </c>
    </row>
    <row r="39" spans="1:6" ht="15.75">
      <c r="A39" s="117">
        <v>7983344</v>
      </c>
      <c r="B39" t="s">
        <v>57</v>
      </c>
      <c r="C39">
        <v>514.21</v>
      </c>
    </row>
    <row r="40" spans="1:6" ht="15.75">
      <c r="A40" s="117">
        <v>9106057</v>
      </c>
      <c r="B40" t="s">
        <v>58</v>
      </c>
      <c r="C40">
        <v>514.21</v>
      </c>
    </row>
    <row r="41" spans="1:6" ht="15.75">
      <c r="A41" s="117">
        <v>9204318</v>
      </c>
      <c r="B41" t="s">
        <v>412</v>
      </c>
      <c r="F41">
        <v>293.33999999999997</v>
      </c>
    </row>
    <row r="42" spans="1:6" ht="15.75">
      <c r="A42" s="117">
        <v>9204350</v>
      </c>
      <c r="B42" t="s">
        <v>210</v>
      </c>
      <c r="F42">
        <v>268.14999999999998</v>
      </c>
    </row>
    <row r="43" spans="1:6" ht="15.75">
      <c r="A43" s="117">
        <v>9300295</v>
      </c>
      <c r="B43" t="s">
        <v>91</v>
      </c>
      <c r="F43">
        <v>268.14999999999998</v>
      </c>
    </row>
    <row r="44" spans="1:6" ht="15.75">
      <c r="A44" s="117">
        <v>9301526</v>
      </c>
      <c r="B44" t="s">
        <v>59</v>
      </c>
      <c r="C44">
        <v>514.21</v>
      </c>
    </row>
    <row r="45" spans="1:6" ht="15.75">
      <c r="A45" s="117">
        <v>9301925</v>
      </c>
      <c r="B45" t="s">
        <v>28</v>
      </c>
      <c r="E45">
        <v>436.04</v>
      </c>
    </row>
    <row r="46" spans="1:6" ht="15.75">
      <c r="A46" s="117">
        <v>9301933</v>
      </c>
      <c r="B46" t="s">
        <v>29</v>
      </c>
      <c r="C46">
        <v>514.21</v>
      </c>
    </row>
    <row r="47" spans="1:6" ht="15.75">
      <c r="A47" s="117">
        <v>9301968</v>
      </c>
      <c r="B47" t="s">
        <v>30</v>
      </c>
      <c r="D47" s="119">
        <v>1212.75</v>
      </c>
      <c r="E47">
        <v>401.16</v>
      </c>
    </row>
    <row r="48" spans="1:6" ht="15.75">
      <c r="A48" s="117">
        <v>9302069</v>
      </c>
      <c r="B48" t="s">
        <v>61</v>
      </c>
      <c r="C48">
        <v>514.21</v>
      </c>
    </row>
    <row r="49" spans="1:6" ht="15.75">
      <c r="A49" s="117">
        <v>9400370</v>
      </c>
      <c r="B49" t="s">
        <v>62</v>
      </c>
      <c r="C49">
        <v>514.21</v>
      </c>
    </row>
    <row r="50" spans="1:6" ht="15.75">
      <c r="A50" s="117">
        <v>9401490</v>
      </c>
      <c r="B50" t="s">
        <v>64</v>
      </c>
      <c r="C50">
        <v>514.21</v>
      </c>
    </row>
    <row r="51" spans="1:6" ht="15.75">
      <c r="A51" s="117">
        <v>9402462</v>
      </c>
      <c r="B51" t="s">
        <v>93</v>
      </c>
      <c r="D51" s="119">
        <v>1737.75</v>
      </c>
    </row>
    <row r="52" spans="1:6" ht="15.75">
      <c r="A52" s="117">
        <v>9403477</v>
      </c>
      <c r="B52" t="s">
        <v>94</v>
      </c>
      <c r="D52" s="119">
        <v>1212.75</v>
      </c>
    </row>
    <row r="53" spans="1:6" ht="15.75">
      <c r="A53" s="117">
        <v>9504150</v>
      </c>
      <c r="B53" t="s">
        <v>34</v>
      </c>
      <c r="C53">
        <v>514.21</v>
      </c>
    </row>
    <row r="54" spans="1:6" ht="15.75">
      <c r="A54" s="117">
        <v>9504672</v>
      </c>
      <c r="B54" t="s">
        <v>72</v>
      </c>
      <c r="C54">
        <v>514.21</v>
      </c>
    </row>
    <row r="55" spans="1:6" ht="15.75">
      <c r="A55" s="117">
        <v>9507256</v>
      </c>
      <c r="B55" t="s">
        <v>413</v>
      </c>
      <c r="F55" s="119">
        <v>14110.95</v>
      </c>
    </row>
    <row r="56" spans="1:6" ht="15.75">
      <c r="A56" s="117">
        <v>9507612</v>
      </c>
      <c r="B56" t="s">
        <v>38</v>
      </c>
      <c r="D56" s="119">
        <v>1737.75</v>
      </c>
      <c r="F56">
        <v>243.6</v>
      </c>
    </row>
    <row r="57" spans="1:6" ht="15.75">
      <c r="A57" s="117">
        <v>9508759</v>
      </c>
      <c r="B57" t="s">
        <v>73</v>
      </c>
      <c r="C57">
        <v>514.21</v>
      </c>
    </row>
    <row r="58" spans="1:6" ht="15.75">
      <c r="A58" s="117">
        <v>9510141</v>
      </c>
      <c r="B58" t="s">
        <v>95</v>
      </c>
      <c r="D58" s="119">
        <v>1212.75</v>
      </c>
    </row>
    <row r="59" spans="1:6" ht="15.75">
      <c r="A59" s="117">
        <v>9600140</v>
      </c>
      <c r="B59" t="s">
        <v>322</v>
      </c>
      <c r="D59" s="119">
        <v>1737.75</v>
      </c>
    </row>
    <row r="60" spans="1:6" ht="15.75">
      <c r="A60" s="117">
        <v>3506</v>
      </c>
      <c r="B60" t="s">
        <v>414</v>
      </c>
      <c r="F60" s="119">
        <v>3062.69</v>
      </c>
    </row>
    <row r="61" spans="1:6" ht="15.75">
      <c r="A61" s="117">
        <v>6564</v>
      </c>
      <c r="B61" t="s">
        <v>467</v>
      </c>
      <c r="F61" s="119">
        <v>3062.69</v>
      </c>
    </row>
    <row r="62" spans="1:6" ht="15.75">
      <c r="A62" s="117">
        <v>28665</v>
      </c>
      <c r="B62" t="s">
        <v>416</v>
      </c>
      <c r="F62">
        <v>451.66</v>
      </c>
    </row>
    <row r="63" spans="1:6" ht="15.75">
      <c r="A63" s="117">
        <v>9801936</v>
      </c>
      <c r="B63" t="s">
        <v>417</v>
      </c>
      <c r="F63" s="119">
        <v>2843.14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45" workbookViewId="0">
      <selection activeCell="C190" sqref="C190"/>
    </sheetView>
  </sheetViews>
  <sheetFormatPr defaultRowHeight="15"/>
  <cols>
    <col min="1" max="1" width="16.140625" bestFit="1" customWidth="1"/>
    <col min="2" max="2" width="33.85546875" bestFit="1" customWidth="1"/>
    <col min="3" max="3" width="23.85546875" bestFit="1" customWidth="1"/>
    <col min="4" max="4" width="17.5703125" bestFit="1" customWidth="1"/>
    <col min="5" max="5" width="19" bestFit="1" customWidth="1"/>
    <col min="6" max="6" width="16.140625" bestFit="1" customWidth="1"/>
  </cols>
  <sheetData>
    <row r="1" spans="1:6" ht="15.75">
      <c r="A1" s="117" t="s">
        <v>429</v>
      </c>
      <c r="B1" t="s">
        <v>430</v>
      </c>
      <c r="C1" t="s">
        <v>431</v>
      </c>
      <c r="D1" t="s">
        <v>432</v>
      </c>
      <c r="E1" t="s">
        <v>433</v>
      </c>
      <c r="F1" t="s">
        <v>434</v>
      </c>
    </row>
    <row r="2" spans="1:6" ht="15.75">
      <c r="A2" s="117" t="s">
        <v>435</v>
      </c>
      <c r="C2" t="s">
        <v>436</v>
      </c>
      <c r="D2" t="s">
        <v>437</v>
      </c>
      <c r="E2" t="s">
        <v>438</v>
      </c>
      <c r="F2" s="118">
        <v>44256.377083333333</v>
      </c>
    </row>
    <row r="3" spans="1:6" ht="15.75">
      <c r="A3" s="117" t="s">
        <v>439</v>
      </c>
      <c r="B3" t="s">
        <v>440</v>
      </c>
      <c r="C3">
        <v>2700</v>
      </c>
    </row>
    <row r="4" spans="1:6" ht="15.75">
      <c r="A4" s="117" t="s">
        <v>441</v>
      </c>
      <c r="B4" t="s">
        <v>442</v>
      </c>
      <c r="C4" t="s">
        <v>443</v>
      </c>
      <c r="D4" t="s">
        <v>443</v>
      </c>
      <c r="E4" t="s">
        <v>444</v>
      </c>
      <c r="F4" t="s">
        <v>445</v>
      </c>
    </row>
    <row r="5" spans="1:6" ht="15.75">
      <c r="A5" s="117" t="s">
        <v>446</v>
      </c>
      <c r="B5" t="s">
        <v>447</v>
      </c>
    </row>
    <row r="6" spans="1:6" ht="15.75">
      <c r="A6" s="117" t="s">
        <v>441</v>
      </c>
      <c r="B6" t="s">
        <v>442</v>
      </c>
      <c r="C6" t="s">
        <v>443</v>
      </c>
      <c r="D6" t="s">
        <v>443</v>
      </c>
      <c r="E6" t="s">
        <v>444</v>
      </c>
      <c r="F6" t="s">
        <v>445</v>
      </c>
    </row>
    <row r="7" spans="1:6" ht="15.75">
      <c r="A7" s="117" t="s">
        <v>448</v>
      </c>
      <c r="B7" t="s">
        <v>449</v>
      </c>
      <c r="C7" t="s">
        <v>452</v>
      </c>
      <c r="D7" t="s">
        <v>453</v>
      </c>
      <c r="E7" t="s">
        <v>454</v>
      </c>
      <c r="F7" t="s">
        <v>455</v>
      </c>
    </row>
    <row r="8" spans="1:6" ht="15.75">
      <c r="A8" s="117">
        <v>282235</v>
      </c>
      <c r="B8" t="s">
        <v>207</v>
      </c>
      <c r="C8" s="119">
        <v>1100</v>
      </c>
    </row>
    <row r="9" spans="1:6" ht="15.75">
      <c r="A9" s="117">
        <v>7040040</v>
      </c>
      <c r="B9" t="s">
        <v>192</v>
      </c>
      <c r="C9" s="119">
        <v>1100</v>
      </c>
    </row>
    <row r="10" spans="1:6" ht="15.75">
      <c r="A10" s="117">
        <v>7040156</v>
      </c>
      <c r="B10" t="s">
        <v>96</v>
      </c>
      <c r="C10" s="119">
        <v>1100</v>
      </c>
    </row>
    <row r="11" spans="1:6" ht="15.75">
      <c r="A11" s="117">
        <v>7040202</v>
      </c>
      <c r="B11" t="s">
        <v>312</v>
      </c>
      <c r="C11" s="119">
        <v>1275</v>
      </c>
    </row>
    <row r="12" spans="1:6" ht="15.75">
      <c r="A12" s="117">
        <v>7040326</v>
      </c>
      <c r="B12" t="s">
        <v>330</v>
      </c>
      <c r="C12" s="119">
        <v>1100</v>
      </c>
    </row>
    <row r="13" spans="1:6" ht="15.75">
      <c r="A13" s="117">
        <v>7040393</v>
      </c>
      <c r="B13" t="s">
        <v>456</v>
      </c>
      <c r="C13" s="119">
        <v>1100</v>
      </c>
    </row>
    <row r="14" spans="1:6" ht="15.75">
      <c r="A14" s="117">
        <v>7040598</v>
      </c>
      <c r="B14" t="s">
        <v>457</v>
      </c>
      <c r="C14" s="119">
        <v>1275</v>
      </c>
    </row>
    <row r="15" spans="1:6" ht="15.75">
      <c r="A15" s="117">
        <v>7041098</v>
      </c>
      <c r="B15" t="s">
        <v>189</v>
      </c>
      <c r="C15" s="119">
        <v>1100</v>
      </c>
    </row>
    <row r="16" spans="1:6" ht="15.75">
      <c r="A16" s="117">
        <v>7071043</v>
      </c>
      <c r="B16" t="s">
        <v>166</v>
      </c>
      <c r="D16" s="119">
        <v>1275</v>
      </c>
    </row>
    <row r="17" spans="1:4" ht="15.75">
      <c r="A17" s="117">
        <v>7071540</v>
      </c>
      <c r="B17" t="s">
        <v>313</v>
      </c>
      <c r="C17" s="119">
        <v>1100</v>
      </c>
    </row>
    <row r="18" spans="1:4" ht="15.75">
      <c r="A18" s="117">
        <v>7072694</v>
      </c>
      <c r="B18" t="s">
        <v>46</v>
      </c>
      <c r="D18">
        <v>870</v>
      </c>
    </row>
    <row r="19" spans="1:4" ht="15.75">
      <c r="A19" s="117">
        <v>7074174</v>
      </c>
      <c r="B19" t="s">
        <v>315</v>
      </c>
      <c r="C19" s="119">
        <v>1100</v>
      </c>
    </row>
    <row r="20" spans="1:4" ht="15.75">
      <c r="A20" s="117">
        <v>7074190</v>
      </c>
      <c r="B20" t="s">
        <v>97</v>
      </c>
      <c r="C20" s="119">
        <v>1100</v>
      </c>
    </row>
    <row r="21" spans="1:4" ht="15.75">
      <c r="A21" s="117">
        <v>7074212</v>
      </c>
      <c r="B21" t="s">
        <v>98</v>
      </c>
      <c r="C21" s="119">
        <v>1275</v>
      </c>
    </row>
    <row r="22" spans="1:4" ht="15.75">
      <c r="A22" s="117">
        <v>7074220</v>
      </c>
      <c r="B22" t="s">
        <v>136</v>
      </c>
      <c r="C22" s="119">
        <v>1100</v>
      </c>
    </row>
    <row r="23" spans="1:4" ht="15.75">
      <c r="A23" s="117">
        <v>7074263</v>
      </c>
      <c r="B23" t="s">
        <v>127</v>
      </c>
      <c r="C23" s="119">
        <v>1100</v>
      </c>
    </row>
    <row r="24" spans="1:4" ht="15.75">
      <c r="A24" s="117">
        <v>7074271</v>
      </c>
      <c r="B24" t="s">
        <v>197</v>
      </c>
      <c r="C24" s="119">
        <v>1100</v>
      </c>
    </row>
    <row r="25" spans="1:4" ht="15.75">
      <c r="A25" s="117">
        <v>7074395</v>
      </c>
      <c r="B25" t="s">
        <v>159</v>
      </c>
      <c r="C25" s="119">
        <v>1275</v>
      </c>
    </row>
    <row r="26" spans="1:4" ht="15.75">
      <c r="A26" s="117">
        <v>7074417</v>
      </c>
      <c r="B26" t="s">
        <v>316</v>
      </c>
      <c r="C26" s="119">
        <v>1100</v>
      </c>
    </row>
    <row r="27" spans="1:4" ht="15.75">
      <c r="A27" s="117">
        <v>7074450</v>
      </c>
      <c r="B27" t="s">
        <v>210</v>
      </c>
      <c r="C27" s="119">
        <v>1100</v>
      </c>
    </row>
    <row r="28" spans="1:4" ht="15.75">
      <c r="A28" s="117">
        <v>7074522</v>
      </c>
      <c r="B28" t="s">
        <v>333</v>
      </c>
      <c r="C28" s="119">
        <v>1100</v>
      </c>
    </row>
    <row r="29" spans="1:4" ht="15.75">
      <c r="A29" s="117">
        <v>7074549</v>
      </c>
      <c r="B29" t="s">
        <v>193</v>
      </c>
      <c r="C29" s="119">
        <v>1100</v>
      </c>
    </row>
    <row r="30" spans="1:4" ht="15.75">
      <c r="A30" s="117">
        <v>7074590</v>
      </c>
      <c r="B30" t="s">
        <v>317</v>
      </c>
      <c r="C30" s="119">
        <v>1275</v>
      </c>
    </row>
    <row r="31" spans="1:4" ht="15.75">
      <c r="A31" s="117">
        <v>7074603</v>
      </c>
      <c r="B31" t="s">
        <v>318</v>
      </c>
      <c r="C31" s="119">
        <v>1275</v>
      </c>
    </row>
    <row r="32" spans="1:4" ht="15.75">
      <c r="A32" s="117">
        <v>7074611</v>
      </c>
      <c r="B32" t="s">
        <v>99</v>
      </c>
      <c r="C32" s="119">
        <v>1100</v>
      </c>
    </row>
    <row r="33" spans="1:6" ht="15.75">
      <c r="A33" s="117">
        <v>7074620</v>
      </c>
      <c r="B33" t="s">
        <v>100</v>
      </c>
      <c r="C33" s="119">
        <v>1100</v>
      </c>
    </row>
    <row r="34" spans="1:6" ht="15.75">
      <c r="A34" s="117">
        <v>7200030</v>
      </c>
      <c r="B34" t="s">
        <v>208</v>
      </c>
      <c r="C34" s="119">
        <v>1100</v>
      </c>
    </row>
    <row r="35" spans="1:6" ht="15.75">
      <c r="A35" s="117">
        <v>7200048</v>
      </c>
      <c r="B35" t="s">
        <v>320</v>
      </c>
      <c r="C35" s="119">
        <v>1100</v>
      </c>
    </row>
    <row r="36" spans="1:6" ht="15.75">
      <c r="A36" s="117">
        <v>7200102</v>
      </c>
      <c r="B36" t="s">
        <v>458</v>
      </c>
      <c r="C36" s="119">
        <v>1100</v>
      </c>
    </row>
    <row r="37" spans="1:6" ht="15.75">
      <c r="A37" s="117">
        <v>7980078</v>
      </c>
      <c r="B37" t="s">
        <v>163</v>
      </c>
      <c r="C37" s="119">
        <v>1100</v>
      </c>
    </row>
    <row r="38" spans="1:6" ht="15.75">
      <c r="A38" s="117">
        <v>7980159</v>
      </c>
      <c r="B38" t="s">
        <v>101</v>
      </c>
      <c r="C38" s="119">
        <v>1100</v>
      </c>
    </row>
    <row r="39" spans="1:6" ht="15.75">
      <c r="A39" s="117">
        <v>7980191</v>
      </c>
      <c r="B39" t="s">
        <v>321</v>
      </c>
      <c r="C39" s="119">
        <v>1100</v>
      </c>
    </row>
    <row r="40" spans="1:6" ht="15.75">
      <c r="A40" s="117">
        <v>7980434</v>
      </c>
      <c r="B40" t="s">
        <v>102</v>
      </c>
      <c r="C40" s="119">
        <v>1100</v>
      </c>
    </row>
    <row r="41" spans="1:6" ht="15.75">
      <c r="A41" s="117">
        <v>9106057</v>
      </c>
      <c r="B41" t="s">
        <v>58</v>
      </c>
      <c r="E41" s="119">
        <v>7973.3</v>
      </c>
    </row>
    <row r="42" spans="1:6" ht="15.75">
      <c r="A42" s="117">
        <v>9201173</v>
      </c>
      <c r="B42" t="s">
        <v>198</v>
      </c>
      <c r="C42" s="119">
        <v>2900</v>
      </c>
    </row>
    <row r="43" spans="1:6" ht="15.75">
      <c r="A43" s="117">
        <v>9204350</v>
      </c>
      <c r="B43" t="s">
        <v>210</v>
      </c>
      <c r="C43" s="119">
        <v>2900</v>
      </c>
    </row>
    <row r="44" spans="1:6" ht="15.75">
      <c r="A44" s="117">
        <v>9300074</v>
      </c>
      <c r="B44" t="s">
        <v>211</v>
      </c>
      <c r="C44" s="119">
        <v>2900</v>
      </c>
    </row>
    <row r="45" spans="1:6" ht="15.75">
      <c r="A45" s="117">
        <v>9300465</v>
      </c>
      <c r="B45" t="s">
        <v>104</v>
      </c>
      <c r="C45" s="119">
        <v>2900</v>
      </c>
    </row>
    <row r="46" spans="1:6" ht="15.75">
      <c r="A46" s="117">
        <v>9300490</v>
      </c>
      <c r="B46" t="s">
        <v>407</v>
      </c>
      <c r="F46" s="119">
        <v>1727.55</v>
      </c>
    </row>
    <row r="47" spans="1:6" ht="15.75">
      <c r="A47" s="117">
        <v>9300791</v>
      </c>
      <c r="B47" t="s">
        <v>105</v>
      </c>
      <c r="C47" s="119">
        <v>2900</v>
      </c>
    </row>
    <row r="48" spans="1:6" ht="15.75">
      <c r="A48" s="117">
        <v>9401229</v>
      </c>
      <c r="B48" t="s">
        <v>459</v>
      </c>
      <c r="C48" s="119">
        <v>1100</v>
      </c>
    </row>
    <row r="49" spans="1:6" ht="15.75">
      <c r="A49" s="117">
        <v>9402195</v>
      </c>
      <c r="B49" t="s">
        <v>160</v>
      </c>
      <c r="C49" s="119">
        <v>2900</v>
      </c>
    </row>
    <row r="50" spans="1:6" ht="15.75">
      <c r="A50" s="117">
        <v>9402721</v>
      </c>
      <c r="B50" t="s">
        <v>194</v>
      </c>
      <c r="C50" s="119">
        <v>1100</v>
      </c>
    </row>
    <row r="51" spans="1:6" ht="15.75">
      <c r="A51" s="117">
        <v>9402942</v>
      </c>
      <c r="B51" t="s">
        <v>106</v>
      </c>
      <c r="C51" s="119">
        <v>2900</v>
      </c>
    </row>
    <row r="52" spans="1:6" ht="15.75">
      <c r="A52" s="117">
        <v>9403086</v>
      </c>
      <c r="B52" t="s">
        <v>66</v>
      </c>
      <c r="C52" s="119">
        <v>2900</v>
      </c>
    </row>
    <row r="53" spans="1:6" ht="15.75">
      <c r="A53" s="117">
        <v>9403132</v>
      </c>
      <c r="B53" t="s">
        <v>152</v>
      </c>
      <c r="C53" s="119">
        <v>2900</v>
      </c>
    </row>
    <row r="54" spans="1:6" ht="15.75">
      <c r="A54" s="117">
        <v>9403418</v>
      </c>
      <c r="B54" t="s">
        <v>69</v>
      </c>
      <c r="D54">
        <v>870</v>
      </c>
    </row>
    <row r="55" spans="1:6" ht="15.75">
      <c r="A55" s="117">
        <v>9507221</v>
      </c>
      <c r="B55" t="s">
        <v>428</v>
      </c>
      <c r="C55" s="119">
        <v>2900</v>
      </c>
    </row>
    <row r="56" spans="1:6" ht="15.75">
      <c r="A56" s="117">
        <v>9507434</v>
      </c>
      <c r="B56" t="s">
        <v>156</v>
      </c>
      <c r="C56" s="119">
        <v>1100</v>
      </c>
    </row>
    <row r="57" spans="1:6" ht="15.75">
      <c r="A57" s="117">
        <v>9507442</v>
      </c>
      <c r="B57" t="s">
        <v>107</v>
      </c>
      <c r="C57" s="119">
        <v>1100</v>
      </c>
    </row>
    <row r="58" spans="1:6" ht="15.75">
      <c r="A58" s="117">
        <v>9508953</v>
      </c>
      <c r="B58" t="s">
        <v>74</v>
      </c>
      <c r="D58">
        <v>870</v>
      </c>
    </row>
    <row r="59" spans="1:6" ht="15.75">
      <c r="A59" s="117">
        <v>9600450</v>
      </c>
      <c r="B59" t="s">
        <v>212</v>
      </c>
      <c r="C59" s="119">
        <v>1100</v>
      </c>
    </row>
    <row r="60" spans="1:6" ht="15.75">
      <c r="A60" s="117">
        <v>9700072</v>
      </c>
      <c r="B60" t="s">
        <v>460</v>
      </c>
      <c r="C60" s="119">
        <v>1100</v>
      </c>
    </row>
    <row r="61" spans="1:6" ht="15.75">
      <c r="A61" s="117">
        <v>9700080</v>
      </c>
      <c r="B61" t="s">
        <v>108</v>
      </c>
      <c r="C61" s="119">
        <v>1100</v>
      </c>
    </row>
    <row r="62" spans="1:6" ht="15.75">
      <c r="A62" s="117">
        <v>1687441</v>
      </c>
      <c r="B62" t="s">
        <v>397</v>
      </c>
      <c r="F62" s="119">
        <v>2657.77</v>
      </c>
    </row>
    <row r="63" spans="1:6" ht="15.75">
      <c r="A63" s="117">
        <v>3640213</v>
      </c>
      <c r="B63" t="s">
        <v>398</v>
      </c>
      <c r="F63" s="119">
        <v>2657.77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C190" sqref="C190"/>
    </sheetView>
  </sheetViews>
  <sheetFormatPr defaultRowHeight="15"/>
  <cols>
    <col min="1" max="1" width="16.140625" bestFit="1" customWidth="1"/>
    <col min="2" max="2" width="33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5.85546875" bestFit="1" customWidth="1"/>
  </cols>
  <sheetData>
    <row r="1" spans="1:7" ht="15.75">
      <c r="A1" s="117" t="s">
        <v>429</v>
      </c>
      <c r="B1" t="s">
        <v>430</v>
      </c>
      <c r="C1" t="s">
        <v>431</v>
      </c>
      <c r="D1" t="s">
        <v>432</v>
      </c>
      <c r="E1" t="s">
        <v>433</v>
      </c>
      <c r="F1" t="s">
        <v>434</v>
      </c>
    </row>
    <row r="2" spans="1:7" ht="15.75">
      <c r="A2" s="117" t="s">
        <v>435</v>
      </c>
      <c r="C2" t="s">
        <v>436</v>
      </c>
      <c r="D2" t="s">
        <v>437</v>
      </c>
      <c r="E2" t="s">
        <v>438</v>
      </c>
      <c r="F2" s="118">
        <v>44256.377083333333</v>
      </c>
    </row>
    <row r="3" spans="1:7" ht="15.75">
      <c r="A3" s="117" t="s">
        <v>439</v>
      </c>
      <c r="B3" t="s">
        <v>440</v>
      </c>
      <c r="C3">
        <v>2700</v>
      </c>
    </row>
    <row r="4" spans="1:7" ht="15.75">
      <c r="A4" s="117" t="s">
        <v>441</v>
      </c>
      <c r="B4" t="s">
        <v>442</v>
      </c>
      <c r="C4" t="s">
        <v>443</v>
      </c>
      <c r="D4" t="s">
        <v>443</v>
      </c>
      <c r="E4" t="s">
        <v>444</v>
      </c>
      <c r="F4" t="s">
        <v>445</v>
      </c>
    </row>
    <row r="5" spans="1:7" ht="15.75">
      <c r="A5" s="117" t="s">
        <v>446</v>
      </c>
      <c r="B5" t="s">
        <v>447</v>
      </c>
    </row>
    <row r="6" spans="1:7" ht="15.75">
      <c r="A6" s="117" t="s">
        <v>441</v>
      </c>
      <c r="B6" t="s">
        <v>442</v>
      </c>
      <c r="C6" t="s">
        <v>443</v>
      </c>
      <c r="D6" t="s">
        <v>443</v>
      </c>
      <c r="E6" t="s">
        <v>444</v>
      </c>
      <c r="F6" t="s">
        <v>445</v>
      </c>
    </row>
    <row r="7" spans="1:7" ht="15.75">
      <c r="A7" s="117" t="s">
        <v>448</v>
      </c>
      <c r="B7" t="s">
        <v>449</v>
      </c>
      <c r="C7" t="s">
        <v>450</v>
      </c>
      <c r="D7">
        <v>0</v>
      </c>
      <c r="E7">
        <v>0</v>
      </c>
      <c r="F7">
        <v>0</v>
      </c>
      <c r="G7" t="s">
        <v>451</v>
      </c>
    </row>
    <row r="8" spans="1:7" ht="15.75">
      <c r="A8" s="117">
        <v>7040083</v>
      </c>
      <c r="B8" t="s">
        <v>80</v>
      </c>
      <c r="C8" s="119">
        <v>4518.2</v>
      </c>
    </row>
    <row r="9" spans="1:7" ht="15.75">
      <c r="A9" s="117">
        <v>9105751</v>
      </c>
      <c r="B9" t="s">
        <v>125</v>
      </c>
      <c r="C9" s="119">
        <v>5847.08</v>
      </c>
    </row>
    <row r="10" spans="1:7" ht="15.75">
      <c r="A10" s="117">
        <v>9204342</v>
      </c>
      <c r="B10" t="s">
        <v>137</v>
      </c>
      <c r="C10" s="119">
        <v>3720.87</v>
      </c>
    </row>
    <row r="11" spans="1:7" ht="15.75">
      <c r="A11" s="117">
        <v>9204369</v>
      </c>
      <c r="B11" t="s">
        <v>200</v>
      </c>
      <c r="C11" s="119">
        <v>2657.77</v>
      </c>
    </row>
    <row r="12" spans="1:7" ht="15.75">
      <c r="A12" s="117">
        <v>9204377</v>
      </c>
      <c r="B12" t="s">
        <v>103</v>
      </c>
      <c r="C12" s="119">
        <v>2657.77</v>
      </c>
    </row>
    <row r="13" spans="1:7" ht="15.75">
      <c r="A13" s="117">
        <v>9204385</v>
      </c>
      <c r="B13" t="s">
        <v>22</v>
      </c>
      <c r="C13" s="119">
        <v>3720.87</v>
      </c>
    </row>
    <row r="14" spans="1:7" ht="15.75">
      <c r="A14" s="117">
        <v>9204393</v>
      </c>
      <c r="B14" t="s">
        <v>88</v>
      </c>
      <c r="C14" s="119">
        <v>3720.87</v>
      </c>
    </row>
    <row r="15" spans="1:7" ht="15.75">
      <c r="A15" s="117">
        <v>9204415</v>
      </c>
      <c r="B15" t="s">
        <v>89</v>
      </c>
      <c r="C15" s="119">
        <v>4916.8599999999997</v>
      </c>
    </row>
    <row r="16" spans="1:7" ht="15.75">
      <c r="A16" s="117">
        <v>9204431</v>
      </c>
      <c r="B16" t="s">
        <v>90</v>
      </c>
      <c r="C16" s="119">
        <v>4518.2</v>
      </c>
    </row>
    <row r="17" spans="1:3" ht="15.75">
      <c r="A17" s="117">
        <v>9300295</v>
      </c>
      <c r="B17" t="s">
        <v>91</v>
      </c>
      <c r="C17" s="119">
        <v>4916.8599999999997</v>
      </c>
    </row>
    <row r="18" spans="1:3" ht="15.75">
      <c r="A18" s="117">
        <v>9301933</v>
      </c>
      <c r="B18" t="s">
        <v>29</v>
      </c>
      <c r="C18" s="119">
        <v>4518.2</v>
      </c>
    </row>
    <row r="19" spans="1:3" ht="15.75">
      <c r="A19" s="117">
        <v>9401881</v>
      </c>
      <c r="B19" t="s">
        <v>323</v>
      </c>
      <c r="C19" s="119">
        <v>2657.77</v>
      </c>
    </row>
    <row r="20" spans="1:3" ht="15.75">
      <c r="A20" s="117">
        <v>9402098</v>
      </c>
      <c r="B20" t="s">
        <v>92</v>
      </c>
      <c r="C20" s="119">
        <v>4916.8599999999997</v>
      </c>
    </row>
    <row r="21" spans="1:3" ht="15.75">
      <c r="A21" s="117">
        <v>9402403</v>
      </c>
      <c r="B21" t="s">
        <v>199</v>
      </c>
      <c r="C21" s="119">
        <v>2657.77</v>
      </c>
    </row>
    <row r="22" spans="1:3" ht="15.75">
      <c r="A22" s="117">
        <v>9507590</v>
      </c>
      <c r="B22" t="s">
        <v>138</v>
      </c>
      <c r="C22" s="119">
        <v>3720.87</v>
      </c>
    </row>
  </sheetData>
  <autoFilter ref="A7:G2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6"/>
  <sheetViews>
    <sheetView showGridLines="0" tabSelected="1" topLeftCell="A187" zoomScale="85" zoomScaleNormal="85" workbookViewId="0">
      <selection activeCell="D346" sqref="D346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18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9.28515625" style="3" bestFit="1" customWidth="1"/>
    <col min="9" max="9" width="15" style="3" bestFit="1" customWidth="1"/>
    <col min="10" max="10" width="18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71" t="s">
        <v>504</v>
      </c>
      <c r="C1" s="172"/>
      <c r="D1" s="172"/>
      <c r="E1" s="172"/>
      <c r="F1" s="172"/>
      <c r="G1" s="172"/>
      <c r="H1" s="172"/>
      <c r="I1" s="172"/>
      <c r="J1" s="173"/>
    </row>
    <row r="2" spans="2:11" ht="12.75">
      <c r="C2" s="3" t="s">
        <v>337</v>
      </c>
      <c r="D2" s="3"/>
      <c r="E2" s="3"/>
      <c r="K2" s="3"/>
    </row>
    <row r="3" spans="2:11" ht="15.75">
      <c r="B3" s="161" t="s">
        <v>305</v>
      </c>
      <c r="C3" s="161"/>
      <c r="D3" s="161"/>
      <c r="E3" s="161"/>
      <c r="F3" s="161"/>
      <c r="G3" s="161"/>
      <c r="H3" s="161"/>
      <c r="I3" s="161"/>
      <c r="J3" s="161"/>
      <c r="K3" s="3"/>
    </row>
    <row r="4" spans="2:11" ht="15.75">
      <c r="B4" s="157" t="s">
        <v>109</v>
      </c>
      <c r="C4" s="157"/>
      <c r="D4" s="61" t="s">
        <v>110</v>
      </c>
      <c r="E4" s="61" t="s">
        <v>111</v>
      </c>
      <c r="F4" s="61" t="s">
        <v>112</v>
      </c>
      <c r="G4" s="61" t="s">
        <v>113</v>
      </c>
      <c r="H4" s="61" t="s">
        <v>114</v>
      </c>
      <c r="I4" s="61" t="s">
        <v>115</v>
      </c>
      <c r="J4" s="61" t="s">
        <v>116</v>
      </c>
      <c r="K4" s="3"/>
    </row>
    <row r="5" spans="2:11" ht="12.75">
      <c r="B5" s="28">
        <v>1</v>
      </c>
      <c r="C5" s="22" t="s">
        <v>325</v>
      </c>
      <c r="D5" s="22" t="s">
        <v>301</v>
      </c>
      <c r="E5" s="14" t="s">
        <v>140</v>
      </c>
      <c r="F5" s="7" t="s">
        <v>77</v>
      </c>
      <c r="G5" s="7">
        <v>1</v>
      </c>
      <c r="H5" s="12" t="s">
        <v>76</v>
      </c>
      <c r="I5" s="7" t="s">
        <v>126</v>
      </c>
      <c r="J5" s="13">
        <v>514.21</v>
      </c>
      <c r="K5" s="3"/>
    </row>
    <row r="6" spans="2:11" ht="12.75">
      <c r="B6" s="28">
        <v>2</v>
      </c>
      <c r="C6" s="22" t="s">
        <v>326</v>
      </c>
      <c r="D6" s="22" t="s">
        <v>301</v>
      </c>
      <c r="E6" s="14" t="s">
        <v>140</v>
      </c>
      <c r="F6" s="7" t="s">
        <v>77</v>
      </c>
      <c r="G6" s="7">
        <v>1</v>
      </c>
      <c r="H6" s="12" t="s">
        <v>48</v>
      </c>
      <c r="I6" s="7" t="s">
        <v>126</v>
      </c>
      <c r="J6" s="13">
        <v>514.21</v>
      </c>
      <c r="K6" s="3"/>
    </row>
    <row r="7" spans="2:11" ht="12.75">
      <c r="B7" s="28">
        <v>3</v>
      </c>
      <c r="C7" s="22" t="s">
        <v>325</v>
      </c>
      <c r="D7" s="22" t="s">
        <v>301</v>
      </c>
      <c r="E7" s="14" t="s">
        <v>140</v>
      </c>
      <c r="F7" s="7" t="s">
        <v>77</v>
      </c>
      <c r="G7" s="7">
        <v>1</v>
      </c>
      <c r="H7" s="12" t="s">
        <v>49</v>
      </c>
      <c r="I7" s="7" t="s">
        <v>126</v>
      </c>
      <c r="J7" s="13">
        <v>514.21</v>
      </c>
      <c r="K7" s="3"/>
    </row>
    <row r="8" spans="2:11" ht="12.75">
      <c r="B8" s="28">
        <v>4</v>
      </c>
      <c r="C8" s="22" t="s">
        <v>324</v>
      </c>
      <c r="D8" s="22" t="s">
        <v>301</v>
      </c>
      <c r="E8" s="14" t="s">
        <v>140</v>
      </c>
      <c r="F8" s="7" t="s">
        <v>77</v>
      </c>
      <c r="G8" s="7">
        <v>1</v>
      </c>
      <c r="H8" s="12" t="s">
        <v>190</v>
      </c>
      <c r="I8" s="7" t="s">
        <v>126</v>
      </c>
      <c r="J8" s="13">
        <v>514.21</v>
      </c>
      <c r="K8" s="3"/>
    </row>
    <row r="9" spans="2:11" ht="12.75">
      <c r="B9" s="28">
        <v>5</v>
      </c>
      <c r="C9" s="22" t="s">
        <v>303</v>
      </c>
      <c r="D9" s="22" t="s">
        <v>301</v>
      </c>
      <c r="E9" s="14" t="s">
        <v>140</v>
      </c>
      <c r="F9" s="7" t="s">
        <v>77</v>
      </c>
      <c r="G9" s="7">
        <v>1</v>
      </c>
      <c r="H9" s="12" t="s">
        <v>75</v>
      </c>
      <c r="I9" s="7" t="s">
        <v>126</v>
      </c>
      <c r="J9" s="13">
        <v>514.21</v>
      </c>
      <c r="K9" s="3"/>
    </row>
    <row r="10" spans="2:11" s="72" customFormat="1" ht="12.75">
      <c r="B10" s="33">
        <v>6</v>
      </c>
      <c r="C10" s="70" t="s">
        <v>239</v>
      </c>
      <c r="D10" s="70" t="s">
        <v>131</v>
      </c>
      <c r="E10" s="73" t="s">
        <v>238</v>
      </c>
      <c r="F10" s="23" t="s">
        <v>77</v>
      </c>
      <c r="G10" s="23">
        <v>1</v>
      </c>
      <c r="H10" s="24" t="s">
        <v>310</v>
      </c>
      <c r="I10" s="23" t="s">
        <v>126</v>
      </c>
      <c r="J10" s="74">
        <v>514.21</v>
      </c>
    </row>
    <row r="11" spans="2:11" ht="12.75">
      <c r="B11" s="28">
        <v>7</v>
      </c>
      <c r="C11" s="22" t="s">
        <v>304</v>
      </c>
      <c r="D11" s="22" t="s">
        <v>301</v>
      </c>
      <c r="E11" s="14" t="s">
        <v>140</v>
      </c>
      <c r="F11" s="7" t="s">
        <v>77</v>
      </c>
      <c r="G11" s="7">
        <v>1</v>
      </c>
      <c r="H11" s="12" t="s">
        <v>51</v>
      </c>
      <c r="I11" s="7" t="s">
        <v>126</v>
      </c>
      <c r="J11" s="13">
        <v>514.21</v>
      </c>
      <c r="K11" s="3"/>
    </row>
    <row r="12" spans="2:11" ht="12.75">
      <c r="B12" s="120">
        <v>8</v>
      </c>
      <c r="C12" s="121" t="s">
        <v>303</v>
      </c>
      <c r="D12" s="121" t="s">
        <v>301</v>
      </c>
      <c r="E12" s="122" t="s">
        <v>140</v>
      </c>
      <c r="F12" s="123" t="s">
        <v>77</v>
      </c>
      <c r="G12" s="123">
        <v>1</v>
      </c>
      <c r="H12" s="124" t="s">
        <v>158</v>
      </c>
      <c r="I12" s="123" t="s">
        <v>126</v>
      </c>
      <c r="J12" s="125">
        <v>514.21</v>
      </c>
      <c r="K12" s="3"/>
    </row>
    <row r="13" spans="2:11" ht="12.75">
      <c r="B13" s="28">
        <v>9</v>
      </c>
      <c r="C13" s="112" t="s">
        <v>302</v>
      </c>
      <c r="D13" s="112" t="s">
        <v>301</v>
      </c>
      <c r="E13" s="28" t="s">
        <v>140</v>
      </c>
      <c r="F13" s="113" t="s">
        <v>77</v>
      </c>
      <c r="G13" s="113">
        <v>1</v>
      </c>
      <c r="H13" s="126" t="s">
        <v>60</v>
      </c>
      <c r="I13" s="113" t="s">
        <v>126</v>
      </c>
      <c r="J13" s="127">
        <v>514.21</v>
      </c>
      <c r="K13" s="3"/>
    </row>
    <row r="14" spans="2:11" ht="12.75">
      <c r="B14" s="28">
        <v>10</v>
      </c>
      <c r="C14" s="112" t="s">
        <v>468</v>
      </c>
      <c r="D14" s="112" t="s">
        <v>301</v>
      </c>
      <c r="E14" s="28" t="s">
        <v>140</v>
      </c>
      <c r="F14" s="113" t="s">
        <v>77</v>
      </c>
      <c r="G14" s="113">
        <v>1</v>
      </c>
      <c r="H14" s="126" t="s">
        <v>469</v>
      </c>
      <c r="I14" s="113" t="s">
        <v>126</v>
      </c>
      <c r="J14" s="127">
        <v>514.21</v>
      </c>
      <c r="K14" s="3"/>
    </row>
    <row r="15" spans="2:11" ht="15.75">
      <c r="B15" s="155"/>
      <c r="C15" s="155"/>
      <c r="D15" s="155"/>
      <c r="E15" s="156"/>
      <c r="F15" s="62" t="s">
        <v>41</v>
      </c>
      <c r="G15" s="62">
        <f>SUM(G5:G14)</f>
        <v>10</v>
      </c>
      <c r="H15" s="62"/>
      <c r="I15" s="62"/>
      <c r="J15" s="51"/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5.75">
      <c r="B17" s="161" t="s">
        <v>288</v>
      </c>
      <c r="C17" s="161"/>
      <c r="D17" s="161"/>
      <c r="E17" s="161"/>
      <c r="F17" s="161"/>
      <c r="G17" s="161"/>
      <c r="H17" s="161"/>
      <c r="I17" s="161"/>
      <c r="J17" s="161"/>
      <c r="K17" s="5"/>
    </row>
    <row r="18" spans="2:11" ht="15.75">
      <c r="B18" s="157" t="s">
        <v>109</v>
      </c>
      <c r="C18" s="157"/>
      <c r="D18" s="61" t="s">
        <v>110</v>
      </c>
      <c r="E18" s="61" t="s">
        <v>111</v>
      </c>
      <c r="F18" s="61" t="s">
        <v>112</v>
      </c>
      <c r="G18" s="61" t="s">
        <v>113</v>
      </c>
      <c r="H18" s="61" t="s">
        <v>114</v>
      </c>
      <c r="I18" s="61" t="s">
        <v>115</v>
      </c>
      <c r="J18" s="61" t="s">
        <v>116</v>
      </c>
      <c r="K18" s="5"/>
    </row>
    <row r="19" spans="2:11" s="72" customFormat="1" ht="12.75">
      <c r="B19" s="32">
        <v>1</v>
      </c>
      <c r="C19" s="32" t="s">
        <v>117</v>
      </c>
      <c r="D19" s="32" t="s">
        <v>239</v>
      </c>
      <c r="E19" s="32" t="s">
        <v>154</v>
      </c>
      <c r="F19" s="79" t="s">
        <v>78</v>
      </c>
      <c r="G19" s="79">
        <v>1</v>
      </c>
      <c r="H19" s="80" t="s">
        <v>196</v>
      </c>
      <c r="I19" s="79" t="s">
        <v>126</v>
      </c>
      <c r="J19" s="81">
        <v>3000</v>
      </c>
      <c r="K19" s="71"/>
    </row>
    <row r="20" spans="2:11" s="72" customFormat="1" ht="12.75">
      <c r="B20" s="32">
        <v>2</v>
      </c>
      <c r="C20" s="32" t="s">
        <v>238</v>
      </c>
      <c r="D20" s="32" t="s">
        <v>239</v>
      </c>
      <c r="E20" s="32" t="s">
        <v>117</v>
      </c>
      <c r="F20" s="79" t="s">
        <v>78</v>
      </c>
      <c r="G20" s="79">
        <v>1</v>
      </c>
      <c r="H20" s="80" t="s">
        <v>70</v>
      </c>
      <c r="I20" s="79" t="s">
        <v>126</v>
      </c>
      <c r="J20" s="81">
        <v>3000</v>
      </c>
      <c r="K20" s="71"/>
    </row>
    <row r="21" spans="2:11" ht="15.75">
      <c r="B21" s="155"/>
      <c r="C21" s="155"/>
      <c r="D21" s="155"/>
      <c r="E21" s="156"/>
      <c r="F21" s="62" t="s">
        <v>41</v>
      </c>
      <c r="G21" s="62">
        <f>SUM(G19:G20)</f>
        <v>2</v>
      </c>
      <c r="H21" s="62"/>
      <c r="I21" s="62"/>
      <c r="J21" s="51">
        <f>SUM(J19:J20)</f>
        <v>6000</v>
      </c>
      <c r="K21" s="5"/>
    </row>
    <row r="22" spans="2:11" ht="12.75">
      <c r="B22" s="18"/>
      <c r="C22" s="18"/>
      <c r="E22" s="18"/>
      <c r="F22" s="18"/>
      <c r="G22" s="18"/>
      <c r="H22" s="18"/>
      <c r="I22" s="18"/>
      <c r="J22" s="18"/>
      <c r="K22" s="5"/>
    </row>
    <row r="23" spans="2:11" ht="15.75">
      <c r="B23" s="161" t="s">
        <v>289</v>
      </c>
      <c r="C23" s="161"/>
      <c r="D23" s="161"/>
      <c r="E23" s="161"/>
      <c r="F23" s="161"/>
      <c r="G23" s="161"/>
      <c r="H23" s="161"/>
      <c r="I23" s="161"/>
      <c r="J23" s="161"/>
      <c r="K23" s="5"/>
    </row>
    <row r="24" spans="2:11" ht="15.75">
      <c r="B24" s="157" t="s">
        <v>109</v>
      </c>
      <c r="C24" s="157"/>
      <c r="D24" s="61" t="s">
        <v>110</v>
      </c>
      <c r="E24" s="61" t="s">
        <v>111</v>
      </c>
      <c r="F24" s="61" t="s">
        <v>112</v>
      </c>
      <c r="G24" s="61" t="s">
        <v>113</v>
      </c>
      <c r="H24" s="61" t="s">
        <v>114</v>
      </c>
      <c r="I24" s="61" t="s">
        <v>115</v>
      </c>
      <c r="J24" s="61" t="s">
        <v>116</v>
      </c>
      <c r="K24" s="5"/>
    </row>
    <row r="25" spans="2:11" s="72" customFormat="1" ht="12.75">
      <c r="B25" s="32">
        <v>1</v>
      </c>
      <c r="C25" s="32" t="s">
        <v>266</v>
      </c>
      <c r="D25" s="32" t="s">
        <v>168</v>
      </c>
      <c r="E25" s="32" t="s">
        <v>245</v>
      </c>
      <c r="F25" s="79" t="s">
        <v>78</v>
      </c>
      <c r="G25" s="79">
        <v>1</v>
      </c>
      <c r="H25" s="16" t="s">
        <v>67</v>
      </c>
      <c r="I25" s="79" t="s">
        <v>126</v>
      </c>
      <c r="J25" s="81">
        <v>2400</v>
      </c>
      <c r="K25" s="71"/>
    </row>
    <row r="26" spans="2:11" ht="15.75">
      <c r="B26" s="155"/>
      <c r="C26" s="155"/>
      <c r="D26" s="155"/>
      <c r="E26" s="156"/>
      <c r="F26" s="62" t="s">
        <v>41</v>
      </c>
      <c r="G26" s="62">
        <f>SUM(G25:G25)</f>
        <v>1</v>
      </c>
      <c r="H26" s="62"/>
      <c r="I26" s="62"/>
      <c r="J26" s="51">
        <f>SUM(J25:J25)</f>
        <v>2400</v>
      </c>
      <c r="K26" s="5"/>
    </row>
    <row r="27" spans="2:11" ht="12.75">
      <c r="B27" s="18"/>
      <c r="C27" s="18"/>
      <c r="E27" s="18"/>
      <c r="F27" s="18"/>
      <c r="G27" s="18"/>
      <c r="H27" s="18"/>
      <c r="I27" s="18"/>
      <c r="J27" s="18"/>
      <c r="K27" s="5"/>
    </row>
    <row r="28" spans="2:11" ht="15.75">
      <c r="B28" s="161" t="s">
        <v>290</v>
      </c>
      <c r="C28" s="161"/>
      <c r="D28" s="161"/>
      <c r="E28" s="161"/>
      <c r="F28" s="161"/>
      <c r="G28" s="161"/>
      <c r="H28" s="161"/>
      <c r="I28" s="161"/>
      <c r="J28" s="161"/>
      <c r="K28" s="5"/>
    </row>
    <row r="29" spans="2:11" ht="15.75">
      <c r="B29" s="157" t="s">
        <v>109</v>
      </c>
      <c r="C29" s="157"/>
      <c r="D29" s="61" t="s">
        <v>110</v>
      </c>
      <c r="E29" s="61" t="s">
        <v>111</v>
      </c>
      <c r="F29" s="61" t="s">
        <v>112</v>
      </c>
      <c r="G29" s="61" t="s">
        <v>113</v>
      </c>
      <c r="H29" s="61" t="s">
        <v>114</v>
      </c>
      <c r="I29" s="61" t="s">
        <v>115</v>
      </c>
      <c r="J29" s="61" t="s">
        <v>116</v>
      </c>
      <c r="K29" s="5"/>
    </row>
    <row r="30" spans="2:11" s="72" customFormat="1" ht="12.75">
      <c r="B30" s="32">
        <v>1</v>
      </c>
      <c r="C30" s="70" t="s">
        <v>265</v>
      </c>
      <c r="D30" s="70" t="s">
        <v>168</v>
      </c>
      <c r="E30" s="70" t="s">
        <v>245</v>
      </c>
      <c r="F30" s="15" t="s">
        <v>78</v>
      </c>
      <c r="G30" s="15">
        <v>1</v>
      </c>
      <c r="H30" s="16" t="s">
        <v>47</v>
      </c>
      <c r="I30" s="15" t="s">
        <v>126</v>
      </c>
      <c r="J30" s="17">
        <v>1800</v>
      </c>
      <c r="K30" s="71"/>
    </row>
    <row r="31" spans="2:11" ht="15.75">
      <c r="B31" s="155"/>
      <c r="C31" s="155"/>
      <c r="D31" s="155"/>
      <c r="E31" s="156"/>
      <c r="F31" s="62" t="s">
        <v>41</v>
      </c>
      <c r="G31" s="62">
        <f>SUM(G30)</f>
        <v>1</v>
      </c>
      <c r="H31" s="62"/>
      <c r="I31" s="62"/>
      <c r="J31" s="51">
        <f>SUM(J30)</f>
        <v>1800</v>
      </c>
      <c r="K31" s="5"/>
    </row>
    <row r="32" spans="2:11" ht="12.75">
      <c r="B32" s="18"/>
      <c r="C32" s="18"/>
      <c r="E32" s="18"/>
      <c r="F32" s="18"/>
      <c r="G32" s="18"/>
      <c r="H32" s="18"/>
      <c r="I32" s="18"/>
      <c r="J32" s="18"/>
      <c r="K32" s="5"/>
    </row>
    <row r="33" spans="2:11" ht="15.75">
      <c r="B33" s="161" t="s">
        <v>287</v>
      </c>
      <c r="C33" s="161"/>
      <c r="D33" s="161"/>
      <c r="E33" s="161"/>
      <c r="F33" s="161"/>
      <c r="G33" s="161"/>
      <c r="H33" s="161"/>
      <c r="I33" s="161"/>
      <c r="J33" s="161"/>
      <c r="K33" s="5"/>
    </row>
    <row r="34" spans="2:11" ht="15.75">
      <c r="B34" s="157" t="s">
        <v>109</v>
      </c>
      <c r="C34" s="157"/>
      <c r="D34" s="61" t="s">
        <v>110</v>
      </c>
      <c r="E34" s="61" t="s">
        <v>111</v>
      </c>
      <c r="F34" s="61" t="s">
        <v>112</v>
      </c>
      <c r="G34" s="61" t="s">
        <v>113</v>
      </c>
      <c r="H34" s="61" t="s">
        <v>114</v>
      </c>
      <c r="I34" s="61" t="s">
        <v>115</v>
      </c>
      <c r="J34" s="61" t="s">
        <v>116</v>
      </c>
      <c r="K34" s="5"/>
    </row>
    <row r="35" spans="2:11" s="72" customFormat="1" ht="12.75">
      <c r="B35" s="32">
        <v>1</v>
      </c>
      <c r="C35" s="32" t="s">
        <v>238</v>
      </c>
      <c r="D35" s="32" t="s">
        <v>239</v>
      </c>
      <c r="E35" s="32" t="s">
        <v>238</v>
      </c>
      <c r="F35" s="79" t="s">
        <v>78</v>
      </c>
      <c r="G35" s="79">
        <v>1</v>
      </c>
      <c r="H35" s="80" t="s">
        <v>54</v>
      </c>
      <c r="I35" s="79" t="s">
        <v>126</v>
      </c>
      <c r="J35" s="81">
        <v>1250</v>
      </c>
      <c r="K35" s="71"/>
    </row>
    <row r="36" spans="2:11" s="72" customFormat="1" ht="12.75">
      <c r="B36" s="32">
        <v>2</v>
      </c>
      <c r="C36" s="32" t="s">
        <v>238</v>
      </c>
      <c r="D36" s="32" t="s">
        <v>239</v>
      </c>
      <c r="E36" s="32" t="s">
        <v>238</v>
      </c>
      <c r="F36" s="79" t="s">
        <v>78</v>
      </c>
      <c r="G36" s="79">
        <v>1</v>
      </c>
      <c r="H36" s="80" t="s">
        <v>471</v>
      </c>
      <c r="I36" s="79" t="s">
        <v>126</v>
      </c>
      <c r="J36" s="81">
        <v>1250</v>
      </c>
      <c r="K36" s="71"/>
    </row>
    <row r="37" spans="2:11" ht="15.75">
      <c r="B37" s="174"/>
      <c r="C37" s="174"/>
      <c r="D37" s="174"/>
      <c r="E37" s="175"/>
      <c r="F37" s="141" t="s">
        <v>41</v>
      </c>
      <c r="G37" s="141">
        <f>SUM(G35:G36)</f>
        <v>2</v>
      </c>
      <c r="H37" s="141"/>
      <c r="I37" s="141"/>
      <c r="J37" s="51">
        <f>SUM(J35:J36)</f>
        <v>2500</v>
      </c>
      <c r="K37" s="5"/>
    </row>
    <row r="38" spans="2:11" ht="12.75">
      <c r="B38" s="18"/>
      <c r="C38" s="18"/>
      <c r="E38" s="18"/>
      <c r="F38" s="18"/>
      <c r="G38" s="18"/>
      <c r="H38" s="18"/>
      <c r="I38" s="18"/>
      <c r="J38" s="18"/>
      <c r="K38" s="5"/>
    </row>
    <row r="39" spans="2:11" ht="15.75">
      <c r="B39" s="161" t="s">
        <v>291</v>
      </c>
      <c r="C39" s="161"/>
      <c r="D39" s="161"/>
      <c r="E39" s="161"/>
      <c r="F39" s="161"/>
      <c r="G39" s="161"/>
      <c r="H39" s="161"/>
      <c r="I39" s="161"/>
      <c r="J39" s="161"/>
      <c r="K39" s="5"/>
    </row>
    <row r="40" spans="2:11" ht="15.75">
      <c r="B40" s="157" t="s">
        <v>109</v>
      </c>
      <c r="C40" s="157"/>
      <c r="D40" s="61" t="s">
        <v>110</v>
      </c>
      <c r="E40" s="61" t="s">
        <v>111</v>
      </c>
      <c r="F40" s="61" t="s">
        <v>112</v>
      </c>
      <c r="G40" s="61" t="s">
        <v>113</v>
      </c>
      <c r="H40" s="61" t="s">
        <v>114</v>
      </c>
      <c r="I40" s="61" t="s">
        <v>115</v>
      </c>
      <c r="J40" s="61" t="s">
        <v>116</v>
      </c>
      <c r="K40" s="5"/>
    </row>
    <row r="41" spans="2:11" s="72" customFormat="1" ht="12.75">
      <c r="B41" s="32">
        <v>1</v>
      </c>
      <c r="C41" s="70" t="s">
        <v>263</v>
      </c>
      <c r="D41" s="70" t="s">
        <v>168</v>
      </c>
      <c r="E41" s="70" t="s">
        <v>245</v>
      </c>
      <c r="F41" s="82" t="s">
        <v>78</v>
      </c>
      <c r="G41" s="82">
        <v>1</v>
      </c>
      <c r="H41" s="83" t="s">
        <v>42</v>
      </c>
      <c r="I41" s="82" t="s">
        <v>126</v>
      </c>
      <c r="J41" s="84">
        <v>1000</v>
      </c>
      <c r="K41" s="71"/>
    </row>
    <row r="42" spans="2:11" s="72" customFormat="1" ht="12.75">
      <c r="B42" s="32">
        <v>2</v>
      </c>
      <c r="C42" s="70" t="s">
        <v>263</v>
      </c>
      <c r="D42" s="70" t="s">
        <v>168</v>
      </c>
      <c r="E42" s="70" t="s">
        <v>245</v>
      </c>
      <c r="F42" s="15" t="s">
        <v>78</v>
      </c>
      <c r="G42" s="15">
        <v>1</v>
      </c>
      <c r="H42" s="77" t="s">
        <v>470</v>
      </c>
      <c r="I42" s="15" t="s">
        <v>126</v>
      </c>
      <c r="J42" s="17">
        <v>1000</v>
      </c>
      <c r="K42" s="71"/>
    </row>
    <row r="43" spans="2:11" s="72" customFormat="1" ht="12.75">
      <c r="B43" s="32">
        <v>3</v>
      </c>
      <c r="C43" s="70" t="s">
        <v>263</v>
      </c>
      <c r="D43" s="70" t="s">
        <v>168</v>
      </c>
      <c r="E43" s="70" t="s">
        <v>245</v>
      </c>
      <c r="F43" s="15" t="s">
        <v>78</v>
      </c>
      <c r="G43" s="15">
        <v>1</v>
      </c>
      <c r="H43" s="16" t="s">
        <v>68</v>
      </c>
      <c r="I43" s="15" t="s">
        <v>126</v>
      </c>
      <c r="J43" s="17">
        <v>1000</v>
      </c>
      <c r="K43" s="71"/>
    </row>
    <row r="44" spans="2:11" s="72" customFormat="1" ht="12.75">
      <c r="B44" s="32">
        <v>4</v>
      </c>
      <c r="C44" s="70" t="s">
        <v>263</v>
      </c>
      <c r="D44" s="70" t="s">
        <v>168</v>
      </c>
      <c r="E44" s="70" t="s">
        <v>245</v>
      </c>
      <c r="F44" s="15" t="s">
        <v>78</v>
      </c>
      <c r="G44" s="15">
        <v>1</v>
      </c>
      <c r="H44" s="16" t="s">
        <v>55</v>
      </c>
      <c r="I44" s="15" t="s">
        <v>126</v>
      </c>
      <c r="J44" s="17">
        <v>1000</v>
      </c>
      <c r="K44" s="71"/>
    </row>
    <row r="45" spans="2:11" ht="15.75">
      <c r="B45" s="155"/>
      <c r="C45" s="155"/>
      <c r="D45" s="155"/>
      <c r="E45" s="156"/>
      <c r="F45" s="62" t="s">
        <v>41</v>
      </c>
      <c r="G45" s="62">
        <f>SUM(G41:G44)</f>
        <v>4</v>
      </c>
      <c r="H45" s="62"/>
      <c r="I45" s="62"/>
      <c r="J45" s="51">
        <f>SUM(J41:J44)</f>
        <v>4000</v>
      </c>
      <c r="K45" s="5"/>
    </row>
    <row r="46" spans="2:11" ht="12.75">
      <c r="B46" s="18"/>
      <c r="C46" s="18"/>
      <c r="E46" s="18"/>
      <c r="F46" s="18"/>
      <c r="G46" s="18"/>
      <c r="H46" s="18"/>
      <c r="I46" s="18"/>
      <c r="J46" s="18"/>
      <c r="K46" s="5"/>
    </row>
    <row r="47" spans="2:11" ht="15.75">
      <c r="B47" s="161" t="s">
        <v>287</v>
      </c>
      <c r="C47" s="161"/>
      <c r="D47" s="161"/>
      <c r="E47" s="161"/>
      <c r="F47" s="161"/>
      <c r="G47" s="161"/>
      <c r="H47" s="161"/>
      <c r="I47" s="161"/>
      <c r="J47" s="161"/>
      <c r="K47" s="5"/>
    </row>
    <row r="48" spans="2:11" ht="15.75">
      <c r="B48" s="157" t="s">
        <v>109</v>
      </c>
      <c r="C48" s="157"/>
      <c r="D48" s="61" t="s">
        <v>110</v>
      </c>
      <c r="E48" s="61" t="s">
        <v>111</v>
      </c>
      <c r="F48" s="61" t="s">
        <v>112</v>
      </c>
      <c r="G48" s="61" t="s">
        <v>113</v>
      </c>
      <c r="H48" s="61" t="s">
        <v>114</v>
      </c>
      <c r="I48" s="61" t="s">
        <v>115</v>
      </c>
      <c r="J48" s="61" t="s">
        <v>116</v>
      </c>
      <c r="K48" s="5"/>
    </row>
    <row r="49" spans="2:11" s="72" customFormat="1" ht="12.75">
      <c r="B49" s="104">
        <v>1</v>
      </c>
      <c r="C49" s="75" t="s">
        <v>264</v>
      </c>
      <c r="D49" s="75" t="s">
        <v>168</v>
      </c>
      <c r="E49" s="75" t="s">
        <v>245</v>
      </c>
      <c r="F49" s="76" t="s">
        <v>78</v>
      </c>
      <c r="G49" s="76">
        <v>1</v>
      </c>
      <c r="H49" s="72" t="s">
        <v>478</v>
      </c>
      <c r="I49" s="15" t="s">
        <v>126</v>
      </c>
      <c r="J49" s="17">
        <v>750</v>
      </c>
      <c r="K49" s="71"/>
    </row>
    <row r="50" spans="2:11" s="72" customFormat="1" ht="12.75">
      <c r="B50" s="32">
        <v>2</v>
      </c>
      <c r="C50" s="70" t="s">
        <v>264</v>
      </c>
      <c r="D50" s="70" t="s">
        <v>168</v>
      </c>
      <c r="E50" s="70" t="s">
        <v>245</v>
      </c>
      <c r="F50" s="15" t="s">
        <v>78</v>
      </c>
      <c r="G50" s="15">
        <v>1</v>
      </c>
      <c r="H50" s="16" t="s">
        <v>507</v>
      </c>
      <c r="I50" s="15" t="s">
        <v>126</v>
      </c>
      <c r="J50" s="17">
        <v>750</v>
      </c>
      <c r="K50" s="71"/>
    </row>
    <row r="51" spans="2:11" s="72" customFormat="1" ht="12.75">
      <c r="B51" s="32">
        <v>3</v>
      </c>
      <c r="C51" s="70" t="s">
        <v>264</v>
      </c>
      <c r="D51" s="70" t="s">
        <v>168</v>
      </c>
      <c r="E51" s="70" t="s">
        <v>245</v>
      </c>
      <c r="F51" s="15" t="s">
        <v>78</v>
      </c>
      <c r="G51" s="15">
        <v>1</v>
      </c>
      <c r="H51" s="16" t="s">
        <v>165</v>
      </c>
      <c r="I51" s="15" t="s">
        <v>126</v>
      </c>
      <c r="J51" s="17">
        <v>750</v>
      </c>
      <c r="K51" s="71"/>
    </row>
    <row r="52" spans="2:11" ht="16.5" thickBot="1">
      <c r="B52" s="155"/>
      <c r="C52" s="155"/>
      <c r="D52" s="155"/>
      <c r="E52" s="156"/>
      <c r="F52" s="62" t="s">
        <v>41</v>
      </c>
      <c r="G52" s="62">
        <f>SUM(G49:G51)</f>
        <v>3</v>
      </c>
      <c r="H52" s="62"/>
      <c r="I52" s="62"/>
      <c r="J52" s="51">
        <f>SUM(J49:J51)</f>
        <v>2250</v>
      </c>
      <c r="K52" s="5"/>
    </row>
    <row r="53" spans="2:11" ht="16.5" thickBot="1">
      <c r="B53" s="158" t="s">
        <v>268</v>
      </c>
      <c r="C53" s="159"/>
      <c r="D53" s="159"/>
      <c r="E53" s="159"/>
      <c r="F53" s="159"/>
      <c r="G53" s="159"/>
      <c r="H53" s="159"/>
      <c r="I53" s="160"/>
      <c r="J53" s="50">
        <f>J21+J26+J31+J37+J45+J52</f>
        <v>18950</v>
      </c>
      <c r="K53" s="5"/>
    </row>
    <row r="54" spans="2:11" ht="12.75">
      <c r="C54" s="1"/>
      <c r="F54" s="1"/>
      <c r="G54" s="1"/>
      <c r="H54" s="1"/>
      <c r="I54" s="4"/>
      <c r="J54" s="1"/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5.75">
      <c r="B56" s="161" t="s">
        <v>286</v>
      </c>
      <c r="C56" s="161"/>
      <c r="D56" s="161"/>
      <c r="E56" s="161"/>
      <c r="F56" s="161"/>
      <c r="G56" s="161"/>
      <c r="H56" s="161"/>
      <c r="I56" s="161"/>
      <c r="J56" s="161"/>
      <c r="K56" s="5"/>
    </row>
    <row r="57" spans="2:11" ht="15.75">
      <c r="B57" s="157" t="s">
        <v>109</v>
      </c>
      <c r="C57" s="157"/>
      <c r="D57" s="61" t="s">
        <v>110</v>
      </c>
      <c r="E57" s="61" t="s">
        <v>111</v>
      </c>
      <c r="F57" s="61" t="s">
        <v>112</v>
      </c>
      <c r="G57" s="61" t="s">
        <v>113</v>
      </c>
      <c r="H57" s="61" t="s">
        <v>114</v>
      </c>
      <c r="I57" s="61" t="s">
        <v>115</v>
      </c>
      <c r="J57" s="61" t="s">
        <v>116</v>
      </c>
      <c r="K57" s="5"/>
    </row>
    <row r="58" spans="2:11" s="72" customFormat="1" ht="12.75">
      <c r="B58" s="33">
        <v>1</v>
      </c>
      <c r="C58" s="85" t="s">
        <v>157</v>
      </c>
      <c r="D58" s="73" t="s">
        <v>239</v>
      </c>
      <c r="E58" s="73" t="s">
        <v>118</v>
      </c>
      <c r="F58" s="23" t="s">
        <v>293</v>
      </c>
      <c r="G58" s="23">
        <v>1</v>
      </c>
      <c r="H58" s="16" t="s">
        <v>155</v>
      </c>
      <c r="I58" s="23" t="s">
        <v>126</v>
      </c>
      <c r="J58" s="74">
        <v>1655</v>
      </c>
      <c r="K58" s="71"/>
    </row>
    <row r="59" spans="2:11" s="72" customFormat="1" ht="12.75">
      <c r="B59" s="33">
        <v>2</v>
      </c>
      <c r="C59" s="85" t="s">
        <v>157</v>
      </c>
      <c r="D59" s="73" t="s">
        <v>239</v>
      </c>
      <c r="E59" s="73" t="s">
        <v>118</v>
      </c>
      <c r="F59" s="23" t="s">
        <v>293</v>
      </c>
      <c r="G59" s="15">
        <v>1</v>
      </c>
      <c r="H59" s="16" t="s">
        <v>31</v>
      </c>
      <c r="I59" s="15" t="s">
        <v>126</v>
      </c>
      <c r="J59" s="86">
        <v>1655</v>
      </c>
      <c r="K59" s="71"/>
    </row>
    <row r="60" spans="2:11" s="72" customFormat="1" ht="12.75">
      <c r="B60" s="33">
        <v>3</v>
      </c>
      <c r="C60" s="85" t="s">
        <v>157</v>
      </c>
      <c r="D60" s="73" t="s">
        <v>239</v>
      </c>
      <c r="E60" s="73" t="s">
        <v>118</v>
      </c>
      <c r="F60" s="23" t="s">
        <v>293</v>
      </c>
      <c r="G60" s="23">
        <v>1</v>
      </c>
      <c r="H60" s="16" t="s">
        <v>45</v>
      </c>
      <c r="I60" s="23" t="s">
        <v>126</v>
      </c>
      <c r="J60" s="74">
        <v>1655</v>
      </c>
      <c r="K60" s="71"/>
    </row>
    <row r="61" spans="2:11" s="72" customFormat="1" ht="12.75">
      <c r="B61" s="33">
        <v>4</v>
      </c>
      <c r="C61" s="85" t="s">
        <v>157</v>
      </c>
      <c r="D61" s="73" t="s">
        <v>239</v>
      </c>
      <c r="E61" s="73" t="s">
        <v>118</v>
      </c>
      <c r="F61" s="23" t="s">
        <v>293</v>
      </c>
      <c r="G61" s="23">
        <v>1</v>
      </c>
      <c r="H61" s="16" t="s">
        <v>191</v>
      </c>
      <c r="I61" s="23" t="s">
        <v>126</v>
      </c>
      <c r="J61" s="74">
        <v>1655</v>
      </c>
      <c r="K61" s="71"/>
    </row>
    <row r="62" spans="2:11" s="72" customFormat="1" ht="12.75">
      <c r="B62" s="33">
        <v>5</v>
      </c>
      <c r="C62" s="85" t="s">
        <v>157</v>
      </c>
      <c r="D62" s="73" t="s">
        <v>239</v>
      </c>
      <c r="E62" s="73" t="s">
        <v>118</v>
      </c>
      <c r="F62" s="23" t="s">
        <v>293</v>
      </c>
      <c r="G62" s="23">
        <v>1</v>
      </c>
      <c r="H62" s="16" t="s">
        <v>24</v>
      </c>
      <c r="I62" s="23" t="s">
        <v>126</v>
      </c>
      <c r="J62" s="74">
        <v>1655</v>
      </c>
      <c r="K62" s="71"/>
    </row>
    <row r="63" spans="2:11" s="72" customFormat="1" ht="12.75">
      <c r="B63" s="33">
        <v>6</v>
      </c>
      <c r="C63" s="85" t="s">
        <v>157</v>
      </c>
      <c r="D63" s="73" t="s">
        <v>239</v>
      </c>
      <c r="E63" s="73" t="s">
        <v>118</v>
      </c>
      <c r="F63" s="23" t="s">
        <v>293</v>
      </c>
      <c r="G63" s="23">
        <v>1</v>
      </c>
      <c r="H63" s="16" t="s">
        <v>32</v>
      </c>
      <c r="I63" s="23" t="s">
        <v>126</v>
      </c>
      <c r="J63" s="74">
        <v>1655</v>
      </c>
      <c r="K63" s="71"/>
    </row>
    <row r="64" spans="2:11" s="72" customFormat="1" ht="12.75">
      <c r="B64" s="33">
        <v>7</v>
      </c>
      <c r="C64" s="85" t="s">
        <v>157</v>
      </c>
      <c r="D64" s="73" t="s">
        <v>239</v>
      </c>
      <c r="E64" s="73" t="s">
        <v>118</v>
      </c>
      <c r="F64" s="23" t="s">
        <v>293</v>
      </c>
      <c r="G64" s="23">
        <v>1</v>
      </c>
      <c r="H64" s="16" t="s">
        <v>510</v>
      </c>
      <c r="I64" s="23" t="s">
        <v>126</v>
      </c>
      <c r="J64" s="74">
        <v>1655</v>
      </c>
      <c r="K64" s="71"/>
    </row>
    <row r="65" spans="2:11" s="72" customFormat="1" ht="12.75">
      <c r="B65" s="33">
        <v>8</v>
      </c>
      <c r="C65" s="85" t="s">
        <v>157</v>
      </c>
      <c r="D65" s="73" t="s">
        <v>239</v>
      </c>
      <c r="E65" s="73" t="s">
        <v>118</v>
      </c>
      <c r="F65" s="23" t="s">
        <v>293</v>
      </c>
      <c r="G65" s="23">
        <v>1</v>
      </c>
      <c r="H65" s="16" t="s">
        <v>36</v>
      </c>
      <c r="I65" s="23" t="s">
        <v>126</v>
      </c>
      <c r="J65" s="74">
        <v>1655</v>
      </c>
      <c r="K65" s="71"/>
    </row>
    <row r="66" spans="2:11" s="72" customFormat="1" ht="12.75">
      <c r="B66" s="33">
        <v>9</v>
      </c>
      <c r="C66" s="85" t="s">
        <v>157</v>
      </c>
      <c r="D66" s="73" t="s">
        <v>239</v>
      </c>
      <c r="E66" s="73" t="s">
        <v>118</v>
      </c>
      <c r="F66" s="23" t="s">
        <v>293</v>
      </c>
      <c r="G66" s="23">
        <v>1</v>
      </c>
      <c r="H66" s="16" t="s">
        <v>161</v>
      </c>
      <c r="I66" s="23" t="s">
        <v>126</v>
      </c>
      <c r="J66" s="74">
        <v>1655</v>
      </c>
      <c r="K66" s="71"/>
    </row>
    <row r="67" spans="2:11" s="72" customFormat="1" ht="12.75">
      <c r="B67" s="33">
        <v>10</v>
      </c>
      <c r="C67" s="85" t="s">
        <v>157</v>
      </c>
      <c r="D67" s="73" t="s">
        <v>239</v>
      </c>
      <c r="E67" s="73" t="s">
        <v>118</v>
      </c>
      <c r="F67" s="23" t="s">
        <v>293</v>
      </c>
      <c r="G67" s="23">
        <v>1</v>
      </c>
      <c r="H67" s="16" t="s">
        <v>206</v>
      </c>
      <c r="I67" s="23" t="s">
        <v>126</v>
      </c>
      <c r="J67" s="74">
        <v>1655</v>
      </c>
      <c r="K67" s="71"/>
    </row>
    <row r="68" spans="2:11" s="72" customFormat="1" ht="12.75">
      <c r="B68" s="33">
        <v>11</v>
      </c>
      <c r="C68" s="85" t="s">
        <v>157</v>
      </c>
      <c r="D68" s="73" t="s">
        <v>239</v>
      </c>
      <c r="E68" s="73" t="s">
        <v>118</v>
      </c>
      <c r="F68" s="23" t="s">
        <v>293</v>
      </c>
      <c r="G68" s="23">
        <v>1</v>
      </c>
      <c r="H68" s="16" t="s">
        <v>508</v>
      </c>
      <c r="I68" s="23" t="s">
        <v>126</v>
      </c>
      <c r="J68" s="74">
        <v>1655</v>
      </c>
      <c r="K68" s="71"/>
    </row>
    <row r="69" spans="2:11" s="72" customFormat="1" ht="12.75">
      <c r="B69" s="33">
        <v>12</v>
      </c>
      <c r="C69" s="85" t="s">
        <v>157</v>
      </c>
      <c r="D69" s="73" t="s">
        <v>239</v>
      </c>
      <c r="E69" s="73" t="s">
        <v>118</v>
      </c>
      <c r="F69" s="23" t="s">
        <v>293</v>
      </c>
      <c r="G69" s="23">
        <v>1</v>
      </c>
      <c r="H69" s="16" t="s">
        <v>509</v>
      </c>
      <c r="I69" s="23" t="s">
        <v>126</v>
      </c>
      <c r="J69" s="74">
        <v>1655</v>
      </c>
      <c r="K69" s="71"/>
    </row>
    <row r="70" spans="2:11" s="72" customFormat="1">
      <c r="B70" s="33">
        <v>13</v>
      </c>
      <c r="C70" s="85" t="s">
        <v>157</v>
      </c>
      <c r="D70" s="73" t="s">
        <v>239</v>
      </c>
      <c r="E70" s="73" t="s">
        <v>118</v>
      </c>
      <c r="F70" s="23" t="s">
        <v>293</v>
      </c>
      <c r="G70" s="23">
        <v>1</v>
      </c>
      <c r="H70" t="s">
        <v>511</v>
      </c>
      <c r="I70" s="23" t="s">
        <v>126</v>
      </c>
      <c r="J70" s="74">
        <v>1655</v>
      </c>
      <c r="K70" s="71"/>
    </row>
    <row r="71" spans="2:11" ht="16.5" thickBot="1">
      <c r="B71" s="155"/>
      <c r="C71" s="155"/>
      <c r="D71" s="155"/>
      <c r="E71" s="156"/>
      <c r="F71" s="62" t="s">
        <v>41</v>
      </c>
      <c r="G71" s="62">
        <f>SUM(G58:G70)</f>
        <v>13</v>
      </c>
      <c r="H71" s="62"/>
      <c r="I71" s="62"/>
      <c r="J71" s="51">
        <f>SUM(J58:J70)</f>
        <v>21515</v>
      </c>
      <c r="K71" s="5"/>
    </row>
    <row r="72" spans="2:11" ht="16.5" thickBot="1">
      <c r="B72" s="158" t="s">
        <v>286</v>
      </c>
      <c r="C72" s="159"/>
      <c r="D72" s="159"/>
      <c r="E72" s="159"/>
      <c r="F72" s="159"/>
      <c r="G72" s="159"/>
      <c r="H72" s="159"/>
      <c r="I72" s="160"/>
      <c r="J72" s="50">
        <f>SUM(J71)</f>
        <v>21515</v>
      </c>
      <c r="K72" s="5"/>
    </row>
    <row r="73" spans="2:11" ht="12.75">
      <c r="B73" s="18"/>
      <c r="C73" s="18"/>
      <c r="E73" s="18"/>
      <c r="F73" s="18"/>
      <c r="G73" s="18"/>
      <c r="H73" s="18"/>
      <c r="I73" s="18"/>
      <c r="J73" s="18"/>
      <c r="K73" s="5"/>
    </row>
    <row r="74" spans="2:11" ht="15.75">
      <c r="B74" s="161" t="s">
        <v>286</v>
      </c>
      <c r="C74" s="161"/>
      <c r="D74" s="161"/>
      <c r="E74" s="161"/>
      <c r="F74" s="161"/>
      <c r="G74" s="161"/>
      <c r="H74" s="161"/>
      <c r="I74" s="161"/>
      <c r="J74" s="161"/>
      <c r="K74" s="5"/>
    </row>
    <row r="75" spans="2:11" ht="15.75">
      <c r="B75" s="157" t="s">
        <v>109</v>
      </c>
      <c r="C75" s="157"/>
      <c r="D75" s="61" t="s">
        <v>110</v>
      </c>
      <c r="E75" s="61" t="s">
        <v>111</v>
      </c>
      <c r="F75" s="61" t="s">
        <v>112</v>
      </c>
      <c r="G75" s="61" t="s">
        <v>113</v>
      </c>
      <c r="H75" s="61" t="s">
        <v>114</v>
      </c>
      <c r="I75" s="61" t="s">
        <v>115</v>
      </c>
      <c r="J75" s="61" t="s">
        <v>116</v>
      </c>
      <c r="K75" s="5"/>
    </row>
    <row r="76" spans="2:11" s="72" customFormat="1" ht="12.75">
      <c r="B76" s="33">
        <v>1</v>
      </c>
      <c r="C76" s="85" t="s">
        <v>157</v>
      </c>
      <c r="D76" s="73" t="s">
        <v>239</v>
      </c>
      <c r="E76" s="73" t="s">
        <v>118</v>
      </c>
      <c r="F76" s="23" t="s">
        <v>294</v>
      </c>
      <c r="G76" s="23">
        <v>1</v>
      </c>
      <c r="H76" s="16" t="s">
        <v>9</v>
      </c>
      <c r="I76" s="23" t="s">
        <v>126</v>
      </c>
      <c r="J76" s="74">
        <v>1155</v>
      </c>
      <c r="K76" s="71"/>
    </row>
    <row r="77" spans="2:11" s="72" customFormat="1" ht="12.75">
      <c r="B77" s="33">
        <v>2</v>
      </c>
      <c r="C77" s="85" t="s">
        <v>157</v>
      </c>
      <c r="D77" s="73" t="s">
        <v>239</v>
      </c>
      <c r="E77" s="73" t="s">
        <v>118</v>
      </c>
      <c r="F77" s="23" t="s">
        <v>294</v>
      </c>
      <c r="G77" s="15">
        <v>1</v>
      </c>
      <c r="H77" s="16" t="s">
        <v>128</v>
      </c>
      <c r="I77" s="15" t="s">
        <v>126</v>
      </c>
      <c r="J77" s="74">
        <v>1155</v>
      </c>
      <c r="K77" s="71"/>
    </row>
    <row r="78" spans="2:11" s="72" customFormat="1" ht="12.75">
      <c r="B78" s="33">
        <v>3</v>
      </c>
      <c r="C78" s="85" t="s">
        <v>157</v>
      </c>
      <c r="D78" s="73" t="s">
        <v>239</v>
      </c>
      <c r="E78" s="73" t="s">
        <v>118</v>
      </c>
      <c r="F78" s="23" t="s">
        <v>294</v>
      </c>
      <c r="G78" s="23">
        <v>1</v>
      </c>
      <c r="H78" s="16" t="s">
        <v>486</v>
      </c>
      <c r="I78" s="23" t="s">
        <v>126</v>
      </c>
      <c r="J78" s="74">
        <v>1155</v>
      </c>
      <c r="K78" s="71"/>
    </row>
    <row r="79" spans="2:11" s="72" customFormat="1" ht="12.75">
      <c r="B79" s="33">
        <v>4</v>
      </c>
      <c r="C79" s="85" t="s">
        <v>157</v>
      </c>
      <c r="D79" s="73" t="s">
        <v>239</v>
      </c>
      <c r="E79" s="73" t="s">
        <v>118</v>
      </c>
      <c r="F79" s="23" t="s">
        <v>294</v>
      </c>
      <c r="G79" s="23">
        <v>1</v>
      </c>
      <c r="H79" s="16" t="s">
        <v>164</v>
      </c>
      <c r="I79" s="23" t="s">
        <v>126</v>
      </c>
      <c r="J79" s="74">
        <v>1155</v>
      </c>
      <c r="K79" s="71"/>
    </row>
    <row r="80" spans="2:11" s="72" customFormat="1" ht="12.75">
      <c r="B80" s="33">
        <v>5</v>
      </c>
      <c r="C80" s="85" t="s">
        <v>157</v>
      </c>
      <c r="D80" s="73" t="s">
        <v>239</v>
      </c>
      <c r="E80" s="73" t="s">
        <v>118</v>
      </c>
      <c r="F80" s="23" t="s">
        <v>294</v>
      </c>
      <c r="G80" s="23">
        <v>1</v>
      </c>
      <c r="H80" s="16" t="s">
        <v>309</v>
      </c>
      <c r="I80" s="23" t="s">
        <v>126</v>
      </c>
      <c r="J80" s="74">
        <v>1155</v>
      </c>
      <c r="K80" s="71"/>
    </row>
    <row r="81" spans="2:11" s="72" customFormat="1" ht="12.75">
      <c r="B81" s="33">
        <v>6</v>
      </c>
      <c r="C81" s="85" t="s">
        <v>157</v>
      </c>
      <c r="D81" s="73" t="s">
        <v>239</v>
      </c>
      <c r="E81" s="73" t="s">
        <v>118</v>
      </c>
      <c r="F81" s="23" t="s">
        <v>294</v>
      </c>
      <c r="G81" s="23">
        <v>1</v>
      </c>
      <c r="H81" s="24" t="s">
        <v>26</v>
      </c>
      <c r="I81" s="23" t="s">
        <v>126</v>
      </c>
      <c r="J81" s="74">
        <v>1155</v>
      </c>
      <c r="K81" s="71"/>
    </row>
    <row r="82" spans="2:11" ht="16.5" thickBot="1">
      <c r="B82" s="155"/>
      <c r="C82" s="155"/>
      <c r="D82" s="155"/>
      <c r="E82" s="156"/>
      <c r="F82" s="62" t="s">
        <v>41</v>
      </c>
      <c r="G82" s="62">
        <f>SUM(G76:G81)</f>
        <v>6</v>
      </c>
      <c r="H82" s="62"/>
      <c r="I82" s="62"/>
      <c r="J82" s="51">
        <f>SUM(J76:J81)</f>
        <v>6930</v>
      </c>
      <c r="K82" s="5"/>
    </row>
    <row r="83" spans="2:11" ht="16.5" thickBot="1">
      <c r="B83" s="158" t="s">
        <v>286</v>
      </c>
      <c r="C83" s="159"/>
      <c r="D83" s="159"/>
      <c r="E83" s="159"/>
      <c r="F83" s="159"/>
      <c r="G83" s="159"/>
      <c r="H83" s="159"/>
      <c r="I83" s="160"/>
      <c r="J83" s="50">
        <f>SUM(J82)</f>
        <v>6930</v>
      </c>
      <c r="K83" s="5"/>
    </row>
    <row r="84" spans="2:11" ht="12.75">
      <c r="C84" s="1"/>
      <c r="F84" s="128"/>
      <c r="G84" s="1"/>
      <c r="H84" s="1"/>
      <c r="I84" s="4"/>
      <c r="J84" s="1"/>
      <c r="K84" s="5"/>
    </row>
    <row r="85" spans="2:11" ht="12.75">
      <c r="C85" s="1"/>
      <c r="F85" s="1"/>
      <c r="G85" s="1"/>
      <c r="H85" s="1"/>
      <c r="I85" s="4"/>
      <c r="J85" s="1"/>
      <c r="K85" s="5"/>
    </row>
    <row r="86" spans="2:11" ht="15.75">
      <c r="B86" s="157" t="s">
        <v>275</v>
      </c>
      <c r="C86" s="157"/>
      <c r="D86" s="157"/>
      <c r="E86" s="157"/>
      <c r="F86" s="157"/>
      <c r="G86" s="157"/>
      <c r="H86" s="157"/>
      <c r="I86" s="157"/>
      <c r="J86" s="157"/>
      <c r="K86" s="5"/>
    </row>
    <row r="87" spans="2:11" ht="15.75">
      <c r="B87" s="157" t="s">
        <v>109</v>
      </c>
      <c r="C87" s="157"/>
      <c r="D87" s="61" t="s">
        <v>110</v>
      </c>
      <c r="E87" s="61" t="s">
        <v>111</v>
      </c>
      <c r="F87" s="61" t="s">
        <v>112</v>
      </c>
      <c r="G87" s="61" t="s">
        <v>113</v>
      </c>
      <c r="H87" s="61" t="s">
        <v>114</v>
      </c>
      <c r="I87" s="61" t="s">
        <v>115</v>
      </c>
      <c r="J87" s="61" t="s">
        <v>116</v>
      </c>
      <c r="K87" s="5"/>
    </row>
    <row r="88" spans="2:11" s="72" customFormat="1">
      <c r="B88" s="60">
        <v>1</v>
      </c>
      <c r="C88" s="73" t="s">
        <v>248</v>
      </c>
      <c r="D88" s="87" t="s">
        <v>187</v>
      </c>
      <c r="E88" s="73" t="s">
        <v>119</v>
      </c>
      <c r="F88" s="15" t="s">
        <v>257</v>
      </c>
      <c r="G88" s="15">
        <v>1</v>
      </c>
      <c r="H88" s="16" t="s">
        <v>37</v>
      </c>
      <c r="I88" s="15" t="s">
        <v>126</v>
      </c>
      <c r="J88" s="17">
        <v>1200.69</v>
      </c>
      <c r="K88" s="71"/>
    </row>
    <row r="89" spans="2:11" s="72" customFormat="1">
      <c r="B89" s="60">
        <v>2</v>
      </c>
      <c r="C89" s="73" t="s">
        <v>143</v>
      </c>
      <c r="D89" s="73" t="s">
        <v>239</v>
      </c>
      <c r="E89" s="73" t="s">
        <v>238</v>
      </c>
      <c r="F89" s="15" t="s">
        <v>257</v>
      </c>
      <c r="G89" s="15">
        <v>1</v>
      </c>
      <c r="H89" s="16" t="s">
        <v>34</v>
      </c>
      <c r="I89" s="15" t="s">
        <v>126</v>
      </c>
      <c r="J89" s="17">
        <v>1200.69</v>
      </c>
      <c r="K89" s="71"/>
    </row>
    <row r="90" spans="2:11" s="72" customFormat="1">
      <c r="B90" s="60">
        <v>3</v>
      </c>
      <c r="C90" s="73" t="s">
        <v>143</v>
      </c>
      <c r="D90" s="88" t="s">
        <v>239</v>
      </c>
      <c r="E90" s="73" t="s">
        <v>238</v>
      </c>
      <c r="F90" s="15" t="s">
        <v>257</v>
      </c>
      <c r="G90" s="15">
        <v>1</v>
      </c>
      <c r="H90" s="16" t="s">
        <v>15</v>
      </c>
      <c r="I90" s="15" t="s">
        <v>126</v>
      </c>
      <c r="J90" s="17">
        <v>1200.69</v>
      </c>
      <c r="K90" s="71"/>
    </row>
    <row r="91" spans="2:11" s="72" customFormat="1">
      <c r="B91" s="60">
        <v>4</v>
      </c>
      <c r="C91" s="73" t="s">
        <v>117</v>
      </c>
      <c r="D91" s="73" t="s">
        <v>239</v>
      </c>
      <c r="E91" s="73" t="s">
        <v>238</v>
      </c>
      <c r="F91" s="15" t="s">
        <v>257</v>
      </c>
      <c r="G91" s="15">
        <v>1</v>
      </c>
      <c r="H91" s="16" t="s">
        <v>27</v>
      </c>
      <c r="I91" s="15" t="s">
        <v>126</v>
      </c>
      <c r="J91" s="17">
        <v>1200.69</v>
      </c>
      <c r="K91" s="71"/>
    </row>
    <row r="92" spans="2:11" s="72" customFormat="1">
      <c r="B92" s="60">
        <v>5</v>
      </c>
      <c r="C92" s="73" t="s">
        <v>389</v>
      </c>
      <c r="D92" s="73" t="s">
        <v>186</v>
      </c>
      <c r="E92" s="73" t="s">
        <v>153</v>
      </c>
      <c r="F92" s="15" t="s">
        <v>257</v>
      </c>
      <c r="G92" s="15">
        <v>1</v>
      </c>
      <c r="H92" s="16" t="s">
        <v>328</v>
      </c>
      <c r="I92" s="15" t="s">
        <v>126</v>
      </c>
      <c r="J92" s="17">
        <v>1200.69</v>
      </c>
      <c r="K92" s="71"/>
    </row>
    <row r="93" spans="2:11" s="72" customFormat="1">
      <c r="B93" s="60">
        <v>6</v>
      </c>
      <c r="C93" s="73" t="s">
        <v>238</v>
      </c>
      <c r="D93" s="73" t="s">
        <v>239</v>
      </c>
      <c r="E93" s="73" t="s">
        <v>238</v>
      </c>
      <c r="F93" s="15" t="s">
        <v>257</v>
      </c>
      <c r="G93" s="15">
        <v>1</v>
      </c>
      <c r="H93" s="16" t="s">
        <v>5</v>
      </c>
      <c r="I93" s="15" t="s">
        <v>126</v>
      </c>
      <c r="J93" s="17">
        <v>1200.69</v>
      </c>
      <c r="K93" s="71"/>
    </row>
    <row r="94" spans="2:11" s="72" customFormat="1">
      <c r="B94" s="60">
        <v>7</v>
      </c>
      <c r="C94" s="73" t="s">
        <v>117</v>
      </c>
      <c r="D94" s="73" t="s">
        <v>239</v>
      </c>
      <c r="E94" s="73" t="s">
        <v>238</v>
      </c>
      <c r="F94" s="15" t="s">
        <v>257</v>
      </c>
      <c r="G94" s="15">
        <v>1</v>
      </c>
      <c r="H94" s="16" t="s">
        <v>39</v>
      </c>
      <c r="I94" s="15" t="s">
        <v>126</v>
      </c>
      <c r="J94" s="17">
        <v>1200.69</v>
      </c>
      <c r="K94" s="71"/>
    </row>
    <row r="95" spans="2:11" s="72" customFormat="1">
      <c r="B95" s="60">
        <v>8</v>
      </c>
      <c r="C95" s="73" t="s">
        <v>388</v>
      </c>
      <c r="D95" s="73" t="s">
        <v>184</v>
      </c>
      <c r="E95" s="73" t="s">
        <v>142</v>
      </c>
      <c r="F95" s="15" t="s">
        <v>257</v>
      </c>
      <c r="G95" s="15">
        <v>1</v>
      </c>
      <c r="H95" s="16" t="s">
        <v>40</v>
      </c>
      <c r="I95" s="15" t="s">
        <v>126</v>
      </c>
      <c r="J95" s="17">
        <v>1200.69</v>
      </c>
      <c r="K95" s="71"/>
    </row>
    <row r="96" spans="2:11" s="72" customFormat="1">
      <c r="B96" s="60">
        <v>9</v>
      </c>
      <c r="C96" s="73" t="s">
        <v>387</v>
      </c>
      <c r="D96" s="73" t="s">
        <v>247</v>
      </c>
      <c r="E96" s="73" t="s">
        <v>201</v>
      </c>
      <c r="F96" s="15" t="s">
        <v>257</v>
      </c>
      <c r="G96" s="15">
        <v>1</v>
      </c>
      <c r="H96" s="16" t="s">
        <v>195</v>
      </c>
      <c r="I96" s="15" t="s">
        <v>126</v>
      </c>
      <c r="J96" s="17">
        <v>1200.69</v>
      </c>
      <c r="K96" s="71"/>
    </row>
    <row r="97" spans="2:11" s="72" customFormat="1">
      <c r="B97" s="60">
        <v>10</v>
      </c>
      <c r="C97" s="73" t="s">
        <v>143</v>
      </c>
      <c r="D97" s="73" t="s">
        <v>185</v>
      </c>
      <c r="E97" s="73" t="s">
        <v>143</v>
      </c>
      <c r="F97" s="15" t="s">
        <v>257</v>
      </c>
      <c r="G97" s="15">
        <v>1</v>
      </c>
      <c r="H97" s="16" t="s">
        <v>205</v>
      </c>
      <c r="I97" s="15" t="s">
        <v>126</v>
      </c>
      <c r="J97" s="17">
        <v>1200.69</v>
      </c>
      <c r="K97" s="71"/>
    </row>
    <row r="98" spans="2:11" s="72" customFormat="1">
      <c r="B98" s="60">
        <v>11</v>
      </c>
      <c r="C98" s="73" t="s">
        <v>143</v>
      </c>
      <c r="D98" s="73" t="s">
        <v>185</v>
      </c>
      <c r="E98" s="73" t="s">
        <v>143</v>
      </c>
      <c r="F98" s="15" t="s">
        <v>257</v>
      </c>
      <c r="G98" s="15">
        <v>1</v>
      </c>
      <c r="H98" s="16" t="s">
        <v>327</v>
      </c>
      <c r="I98" s="15" t="s">
        <v>126</v>
      </c>
      <c r="J98" s="17">
        <v>1200.69</v>
      </c>
      <c r="K98" s="71"/>
    </row>
    <row r="99" spans="2:11" s="72" customFormat="1">
      <c r="B99" s="60">
        <v>12</v>
      </c>
      <c r="C99" s="68" t="s">
        <v>238</v>
      </c>
      <c r="D99" s="73" t="s">
        <v>239</v>
      </c>
      <c r="E99" s="85" t="s">
        <v>141</v>
      </c>
      <c r="F99" s="15" t="s">
        <v>257</v>
      </c>
      <c r="G99" s="23">
        <v>1</v>
      </c>
      <c r="H99" s="16" t="s">
        <v>11</v>
      </c>
      <c r="I99" s="23" t="s">
        <v>126</v>
      </c>
      <c r="J99" s="17">
        <v>1200.69</v>
      </c>
      <c r="K99" s="71"/>
    </row>
    <row r="100" spans="2:11">
      <c r="B100" s="129">
        <v>13</v>
      </c>
      <c r="C100" s="130" t="s">
        <v>238</v>
      </c>
      <c r="D100" s="131" t="s">
        <v>239</v>
      </c>
      <c r="E100" s="130" t="s">
        <v>238</v>
      </c>
      <c r="F100" s="132" t="s">
        <v>257</v>
      </c>
      <c r="G100" s="76">
        <v>1</v>
      </c>
      <c r="H100" s="140" t="s">
        <v>3</v>
      </c>
      <c r="I100" s="105" t="s">
        <v>126</v>
      </c>
      <c r="J100" s="78">
        <v>1200.69</v>
      </c>
      <c r="K100" s="5"/>
    </row>
    <row r="101" spans="2:11">
      <c r="B101" s="133">
        <v>14</v>
      </c>
      <c r="C101" s="28" t="s">
        <v>143</v>
      </c>
      <c r="D101" s="28" t="s">
        <v>185</v>
      </c>
      <c r="E101" s="28" t="s">
        <v>143</v>
      </c>
      <c r="F101" s="114" t="s">
        <v>257</v>
      </c>
      <c r="G101" s="31">
        <v>1</v>
      </c>
      <c r="H101" s="80" t="s">
        <v>162</v>
      </c>
      <c r="I101" s="31" t="s">
        <v>126</v>
      </c>
      <c r="J101" s="81">
        <v>1200.69</v>
      </c>
      <c r="K101" s="5"/>
    </row>
    <row r="102" spans="2:11">
      <c r="B102" s="142">
        <v>15</v>
      </c>
      <c r="C102" s="91" t="s">
        <v>238</v>
      </c>
      <c r="D102" s="92" t="s">
        <v>239</v>
      </c>
      <c r="E102" s="87" t="s">
        <v>154</v>
      </c>
      <c r="F102" s="143" t="s">
        <v>257</v>
      </c>
      <c r="G102" s="144">
        <v>1</v>
      </c>
      <c r="H102" s="139" t="s">
        <v>479</v>
      </c>
      <c r="I102" s="144" t="s">
        <v>126</v>
      </c>
      <c r="J102" s="145">
        <v>1200.69</v>
      </c>
      <c r="K102" s="5"/>
    </row>
    <row r="103" spans="2:11">
      <c r="B103" s="133">
        <v>16</v>
      </c>
      <c r="C103" s="33" t="s">
        <v>238</v>
      </c>
      <c r="D103" s="33" t="s">
        <v>239</v>
      </c>
      <c r="E103" s="33" t="s">
        <v>154</v>
      </c>
      <c r="F103" s="114" t="s">
        <v>257</v>
      </c>
      <c r="G103" s="31">
        <v>1</v>
      </c>
      <c r="H103" s="80" t="s">
        <v>16</v>
      </c>
      <c r="I103" s="31" t="s">
        <v>126</v>
      </c>
      <c r="J103" s="81">
        <v>1200.69</v>
      </c>
      <c r="K103" s="5"/>
    </row>
    <row r="104" spans="2:11">
      <c r="B104" s="133">
        <v>17</v>
      </c>
      <c r="C104" s="33" t="s">
        <v>238</v>
      </c>
      <c r="D104" s="33" t="s">
        <v>239</v>
      </c>
      <c r="E104" s="33" t="s">
        <v>154</v>
      </c>
      <c r="F104" s="114" t="s">
        <v>257</v>
      </c>
      <c r="G104" s="31">
        <v>1</v>
      </c>
      <c r="H104" s="80" t="s">
        <v>492</v>
      </c>
      <c r="I104" s="31" t="s">
        <v>126</v>
      </c>
      <c r="J104" s="81">
        <v>1200.69</v>
      </c>
      <c r="K104" s="5"/>
    </row>
    <row r="105" spans="2:11">
      <c r="B105" s="133">
        <v>18</v>
      </c>
      <c r="C105" s="33" t="s">
        <v>238</v>
      </c>
      <c r="D105" s="33" t="s">
        <v>239</v>
      </c>
      <c r="E105" s="33" t="s">
        <v>154</v>
      </c>
      <c r="F105" s="114" t="s">
        <v>257</v>
      </c>
      <c r="G105" s="31">
        <v>1</v>
      </c>
      <c r="H105" s="80" t="s">
        <v>334</v>
      </c>
      <c r="I105" s="31" t="s">
        <v>126</v>
      </c>
      <c r="J105" s="81">
        <v>1200.69</v>
      </c>
      <c r="K105" s="5"/>
    </row>
    <row r="106" spans="2:11" ht="15.75">
      <c r="B106" s="155"/>
      <c r="C106" s="155"/>
      <c r="D106" s="155"/>
      <c r="E106" s="156"/>
      <c r="F106" s="62" t="s">
        <v>41</v>
      </c>
      <c r="G106" s="62">
        <f>SUM(G88:G105)</f>
        <v>18</v>
      </c>
      <c r="H106" s="62"/>
      <c r="I106" s="62"/>
      <c r="J106" s="51">
        <f>SUM(J88:J105)</f>
        <v>21612.42</v>
      </c>
      <c r="K106" s="5"/>
    </row>
    <row r="107" spans="2:11" ht="12.75">
      <c r="B107" s="40"/>
      <c r="C107" s="29"/>
      <c r="D107" s="29"/>
      <c r="E107" s="29"/>
      <c r="F107" s="30"/>
      <c r="G107" s="41"/>
      <c r="H107" s="58"/>
      <c r="I107" s="41"/>
      <c r="J107" s="59"/>
      <c r="K107" s="5"/>
    </row>
    <row r="108" spans="2:11" ht="15.75">
      <c r="B108" s="157" t="s">
        <v>280</v>
      </c>
      <c r="C108" s="157"/>
      <c r="D108" s="157"/>
      <c r="E108" s="157"/>
      <c r="F108" s="157"/>
      <c r="G108" s="157"/>
      <c r="H108" s="157"/>
      <c r="I108" s="157"/>
      <c r="J108" s="157"/>
      <c r="K108" s="5"/>
    </row>
    <row r="109" spans="2:11" ht="15.75">
      <c r="B109" s="157" t="s">
        <v>109</v>
      </c>
      <c r="C109" s="157"/>
      <c r="D109" s="61" t="s">
        <v>110</v>
      </c>
      <c r="E109" s="61" t="s">
        <v>111</v>
      </c>
      <c r="F109" s="61" t="s">
        <v>112</v>
      </c>
      <c r="G109" s="61" t="s">
        <v>113</v>
      </c>
      <c r="H109" s="61" t="s">
        <v>114</v>
      </c>
      <c r="I109" s="61" t="s">
        <v>115</v>
      </c>
      <c r="J109" s="61" t="s">
        <v>116</v>
      </c>
      <c r="K109" s="5"/>
    </row>
    <row r="110" spans="2:11" s="72" customFormat="1" ht="12.75">
      <c r="B110" s="89">
        <v>1</v>
      </c>
      <c r="C110" s="33" t="s">
        <v>143</v>
      </c>
      <c r="D110" s="85" t="s">
        <v>185</v>
      </c>
      <c r="E110" s="73" t="s">
        <v>143</v>
      </c>
      <c r="F110" s="15" t="s">
        <v>258</v>
      </c>
      <c r="G110" s="15">
        <v>1</v>
      </c>
      <c r="H110" s="16" t="s">
        <v>329</v>
      </c>
      <c r="I110" s="15" t="s">
        <v>126</v>
      </c>
      <c r="J110" s="17">
        <v>732.55</v>
      </c>
      <c r="K110" s="71"/>
    </row>
    <row r="111" spans="2:11" s="72" customFormat="1" ht="12.75">
      <c r="B111" s="89">
        <v>2</v>
      </c>
      <c r="C111" s="33" t="s">
        <v>143</v>
      </c>
      <c r="D111" s="85" t="s">
        <v>239</v>
      </c>
      <c r="E111" s="73" t="s">
        <v>238</v>
      </c>
      <c r="F111" s="15" t="s">
        <v>258</v>
      </c>
      <c r="G111" s="15">
        <v>1</v>
      </c>
      <c r="H111" s="16" t="s">
        <v>25</v>
      </c>
      <c r="I111" s="15" t="s">
        <v>126</v>
      </c>
      <c r="J111" s="17">
        <v>732.55</v>
      </c>
      <c r="K111" s="71"/>
    </row>
    <row r="112" spans="2:11" s="72" customFormat="1" ht="12.75">
      <c r="B112" s="89">
        <v>3</v>
      </c>
      <c r="C112" s="33" t="s">
        <v>143</v>
      </c>
      <c r="D112" s="85" t="s">
        <v>239</v>
      </c>
      <c r="E112" s="73" t="s">
        <v>238</v>
      </c>
      <c r="F112" s="15" t="s">
        <v>258</v>
      </c>
      <c r="G112" s="15">
        <v>1</v>
      </c>
      <c r="H112" s="16" t="s">
        <v>20</v>
      </c>
      <c r="I112" s="15" t="s">
        <v>126</v>
      </c>
      <c r="J112" s="17">
        <v>732.55</v>
      </c>
      <c r="K112" s="71"/>
    </row>
    <row r="113" spans="2:11" s="72" customFormat="1" ht="12.75">
      <c r="B113" s="89">
        <v>4</v>
      </c>
      <c r="C113" s="33" t="s">
        <v>139</v>
      </c>
      <c r="D113" s="85" t="s">
        <v>239</v>
      </c>
      <c r="E113" s="73" t="s">
        <v>139</v>
      </c>
      <c r="F113" s="15" t="s">
        <v>258</v>
      </c>
      <c r="G113" s="15">
        <v>1</v>
      </c>
      <c r="H113" s="16" t="s">
        <v>35</v>
      </c>
      <c r="I113" s="15" t="s">
        <v>126</v>
      </c>
      <c r="J113" s="17">
        <v>732.55</v>
      </c>
      <c r="K113" s="71"/>
    </row>
    <row r="114" spans="2:11" s="72" customFormat="1" ht="12.75">
      <c r="B114" s="89">
        <v>5</v>
      </c>
      <c r="C114" s="33" t="s">
        <v>117</v>
      </c>
      <c r="D114" s="85" t="s">
        <v>239</v>
      </c>
      <c r="E114" s="73" t="s">
        <v>238</v>
      </c>
      <c r="F114" s="15" t="s">
        <v>258</v>
      </c>
      <c r="G114" s="15">
        <v>1</v>
      </c>
      <c r="H114" s="16" t="s">
        <v>2</v>
      </c>
      <c r="I114" s="15" t="s">
        <v>126</v>
      </c>
      <c r="J114" s="17">
        <v>732.55</v>
      </c>
      <c r="K114" s="71"/>
    </row>
    <row r="115" spans="2:11" s="72" customFormat="1" ht="12.75">
      <c r="B115" s="89">
        <v>6</v>
      </c>
      <c r="C115" s="33" t="s">
        <v>141</v>
      </c>
      <c r="D115" s="85" t="s">
        <v>239</v>
      </c>
      <c r="E115" s="73" t="s">
        <v>141</v>
      </c>
      <c r="F115" s="15" t="s">
        <v>258</v>
      </c>
      <c r="G115" s="15">
        <v>1</v>
      </c>
      <c r="H115" s="16" t="s">
        <v>17</v>
      </c>
      <c r="I115" s="15" t="s">
        <v>126</v>
      </c>
      <c r="J115" s="17">
        <v>732.55</v>
      </c>
      <c r="K115" s="71"/>
    </row>
    <row r="116" spans="2:11" s="72" customFormat="1" ht="12.75">
      <c r="B116" s="89">
        <v>7</v>
      </c>
      <c r="C116" s="33" t="s">
        <v>117</v>
      </c>
      <c r="D116" s="85" t="s">
        <v>239</v>
      </c>
      <c r="E116" s="73" t="s">
        <v>117</v>
      </c>
      <c r="F116" s="15" t="s">
        <v>258</v>
      </c>
      <c r="G116" s="15">
        <v>1</v>
      </c>
      <c r="H116" s="16" t="s">
        <v>311</v>
      </c>
      <c r="I116" s="15" t="s">
        <v>126</v>
      </c>
      <c r="J116" s="17">
        <v>732.55</v>
      </c>
      <c r="K116" s="71"/>
    </row>
    <row r="117" spans="2:11" s="72" customFormat="1" ht="12.75">
      <c r="B117" s="89">
        <v>8</v>
      </c>
      <c r="C117" s="33" t="s">
        <v>143</v>
      </c>
      <c r="D117" s="85" t="s">
        <v>239</v>
      </c>
      <c r="E117" s="73" t="s">
        <v>144</v>
      </c>
      <c r="F117" s="15" t="s">
        <v>258</v>
      </c>
      <c r="G117" s="15">
        <v>1</v>
      </c>
      <c r="H117" s="16" t="s">
        <v>21</v>
      </c>
      <c r="I117" s="15" t="s">
        <v>126</v>
      </c>
      <c r="J117" s="17">
        <v>732.55</v>
      </c>
      <c r="K117" s="71"/>
    </row>
    <row r="118" spans="2:11" s="72" customFormat="1" ht="12.75">
      <c r="B118" s="89">
        <v>9</v>
      </c>
      <c r="C118" s="33" t="s">
        <v>144</v>
      </c>
      <c r="D118" s="85" t="s">
        <v>239</v>
      </c>
      <c r="E118" s="73" t="s">
        <v>147</v>
      </c>
      <c r="F118" s="15" t="s">
        <v>258</v>
      </c>
      <c r="G118" s="15">
        <v>1</v>
      </c>
      <c r="H118" s="16" t="s">
        <v>12</v>
      </c>
      <c r="I118" s="15" t="s">
        <v>126</v>
      </c>
      <c r="J118" s="17">
        <v>732.55</v>
      </c>
      <c r="K118" s="71"/>
    </row>
    <row r="119" spans="2:11" s="72" customFormat="1" ht="12.75">
      <c r="B119" s="89">
        <v>11</v>
      </c>
      <c r="C119" s="33" t="s">
        <v>143</v>
      </c>
      <c r="D119" s="85" t="s">
        <v>185</v>
      </c>
      <c r="E119" s="73" t="s">
        <v>143</v>
      </c>
      <c r="F119" s="15" t="s">
        <v>258</v>
      </c>
      <c r="G119" s="15">
        <v>1</v>
      </c>
      <c r="H119" s="16" t="s">
        <v>391</v>
      </c>
      <c r="I119" s="15" t="s">
        <v>126</v>
      </c>
      <c r="J119" s="17">
        <v>732.55</v>
      </c>
      <c r="K119" s="71"/>
    </row>
    <row r="120" spans="2:11" s="72" customFormat="1" ht="12.75">
      <c r="B120" s="89">
        <v>12</v>
      </c>
      <c r="C120" s="33" t="s">
        <v>238</v>
      </c>
      <c r="D120" s="85" t="s">
        <v>239</v>
      </c>
      <c r="E120" s="73" t="s">
        <v>154</v>
      </c>
      <c r="F120" s="15" t="s">
        <v>258</v>
      </c>
      <c r="G120" s="15">
        <v>1</v>
      </c>
      <c r="H120" s="16" t="s">
        <v>13</v>
      </c>
      <c r="I120" s="15" t="s">
        <v>126</v>
      </c>
      <c r="J120" s="17">
        <v>732.55</v>
      </c>
      <c r="K120" s="71"/>
    </row>
    <row r="121" spans="2:11" s="72" customFormat="1" ht="12.75">
      <c r="B121" s="90">
        <v>14</v>
      </c>
      <c r="C121" s="91" t="s">
        <v>145</v>
      </c>
      <c r="D121" s="91" t="s">
        <v>239</v>
      </c>
      <c r="E121" s="91" t="s">
        <v>145</v>
      </c>
      <c r="F121" s="134" t="s">
        <v>258</v>
      </c>
      <c r="G121" s="135">
        <v>1</v>
      </c>
      <c r="H121" s="77" t="s">
        <v>33</v>
      </c>
      <c r="I121" s="76" t="s">
        <v>126</v>
      </c>
      <c r="J121" s="78">
        <v>732.55</v>
      </c>
      <c r="K121" s="71"/>
    </row>
    <row r="122" spans="2:11" s="72" customFormat="1" ht="12.75">
      <c r="B122" s="89">
        <v>15</v>
      </c>
      <c r="C122" s="33" t="s">
        <v>238</v>
      </c>
      <c r="D122" s="33" t="s">
        <v>239</v>
      </c>
      <c r="E122" s="33" t="s">
        <v>238</v>
      </c>
      <c r="F122" s="79" t="s">
        <v>258</v>
      </c>
      <c r="G122" s="79">
        <v>1</v>
      </c>
      <c r="H122" s="80" t="s">
        <v>71</v>
      </c>
      <c r="I122" s="79" t="s">
        <v>126</v>
      </c>
      <c r="J122" s="81">
        <v>732.55</v>
      </c>
      <c r="K122" s="71"/>
    </row>
    <row r="123" spans="2:11" ht="15.75">
      <c r="B123" s="155"/>
      <c r="C123" s="155"/>
      <c r="D123" s="155"/>
      <c r="E123" s="156"/>
      <c r="F123" s="62" t="s">
        <v>41</v>
      </c>
      <c r="G123" s="62">
        <f>SUM(G110:G122)</f>
        <v>13</v>
      </c>
      <c r="H123" s="62"/>
      <c r="I123" s="62"/>
      <c r="J123" s="51">
        <f>SUM(J110:J122)</f>
        <v>9523.15</v>
      </c>
      <c r="K123" s="5"/>
    </row>
    <row r="124" spans="2:11" ht="12.75">
      <c r="B124" s="40"/>
      <c r="C124" s="29"/>
      <c r="D124" s="29"/>
      <c r="E124" s="29"/>
      <c r="F124" s="30"/>
      <c r="G124" s="41"/>
      <c r="H124" s="58"/>
      <c r="I124" s="41"/>
      <c r="J124" s="59"/>
      <c r="K124" s="5"/>
    </row>
    <row r="125" spans="2:11" ht="15.75">
      <c r="B125" s="157" t="s">
        <v>279</v>
      </c>
      <c r="C125" s="157"/>
      <c r="D125" s="157"/>
      <c r="E125" s="157"/>
      <c r="F125" s="157"/>
      <c r="G125" s="157"/>
      <c r="H125" s="157"/>
      <c r="I125" s="157"/>
      <c r="J125" s="157"/>
      <c r="K125" s="5"/>
    </row>
    <row r="126" spans="2:11" ht="15.75">
      <c r="B126" s="157" t="s">
        <v>109</v>
      </c>
      <c r="C126" s="157"/>
      <c r="D126" s="61" t="s">
        <v>110</v>
      </c>
      <c r="E126" s="61" t="s">
        <v>111</v>
      </c>
      <c r="F126" s="61" t="s">
        <v>112</v>
      </c>
      <c r="G126" s="61" t="s">
        <v>113</v>
      </c>
      <c r="H126" s="61" t="s">
        <v>114</v>
      </c>
      <c r="I126" s="61" t="s">
        <v>115</v>
      </c>
      <c r="J126" s="61" t="s">
        <v>116</v>
      </c>
      <c r="K126" s="5"/>
    </row>
    <row r="127" spans="2:11" s="72" customFormat="1" ht="12.75">
      <c r="B127" s="89">
        <v>1</v>
      </c>
      <c r="C127" s="73" t="s">
        <v>139</v>
      </c>
      <c r="D127" s="73" t="s">
        <v>239</v>
      </c>
      <c r="E127" s="73" t="s">
        <v>139</v>
      </c>
      <c r="F127" s="15" t="s">
        <v>259</v>
      </c>
      <c r="G127" s="15">
        <v>1</v>
      </c>
      <c r="H127" s="16" t="s">
        <v>130</v>
      </c>
      <c r="I127" s="15" t="s">
        <v>126</v>
      </c>
      <c r="J127" s="17">
        <v>488.36</v>
      </c>
      <c r="K127" s="71"/>
    </row>
    <row r="128" spans="2:11" s="72" customFormat="1" ht="12.75">
      <c r="B128" s="89">
        <v>2</v>
      </c>
      <c r="C128" s="73" t="s">
        <v>139</v>
      </c>
      <c r="D128" s="73" t="s">
        <v>239</v>
      </c>
      <c r="E128" s="73" t="s">
        <v>139</v>
      </c>
      <c r="F128" s="15" t="s">
        <v>259</v>
      </c>
      <c r="G128" s="15">
        <v>1</v>
      </c>
      <c r="H128" s="16" t="s">
        <v>0</v>
      </c>
      <c r="I128" s="15" t="s">
        <v>126</v>
      </c>
      <c r="J128" s="17">
        <v>488.36</v>
      </c>
      <c r="K128" s="71"/>
    </row>
    <row r="129" spans="2:11" s="72" customFormat="1" ht="12.75">
      <c r="B129" s="89">
        <v>3</v>
      </c>
      <c r="C129" s="73" t="s">
        <v>117</v>
      </c>
      <c r="D129" s="73" t="s">
        <v>239</v>
      </c>
      <c r="E129" s="73" t="s">
        <v>117</v>
      </c>
      <c r="F129" s="15" t="s">
        <v>259</v>
      </c>
      <c r="G129" s="15">
        <v>1</v>
      </c>
      <c r="H129" s="16" t="s">
        <v>6</v>
      </c>
      <c r="I129" s="15" t="s">
        <v>126</v>
      </c>
      <c r="J129" s="17">
        <v>488.36</v>
      </c>
      <c r="K129" s="71"/>
    </row>
    <row r="130" spans="2:11" s="72" customFormat="1" ht="12.75">
      <c r="B130" s="89">
        <v>4</v>
      </c>
      <c r="C130" s="73" t="s">
        <v>117</v>
      </c>
      <c r="D130" s="73" t="s">
        <v>239</v>
      </c>
      <c r="E130" s="73" t="s">
        <v>117</v>
      </c>
      <c r="F130" s="15" t="s">
        <v>259</v>
      </c>
      <c r="G130" s="15">
        <v>1</v>
      </c>
      <c r="H130" s="16" t="s">
        <v>18</v>
      </c>
      <c r="I130" s="15" t="s">
        <v>126</v>
      </c>
      <c r="J130" s="17">
        <v>488.36</v>
      </c>
      <c r="K130" s="71"/>
    </row>
    <row r="131" spans="2:11" ht="16.5" thickBot="1">
      <c r="B131" s="155"/>
      <c r="C131" s="155"/>
      <c r="D131" s="155"/>
      <c r="E131" s="156"/>
      <c r="F131" s="62" t="s">
        <v>41</v>
      </c>
      <c r="G131" s="62">
        <f>SUM(G127:G130)</f>
        <v>4</v>
      </c>
      <c r="H131" s="62"/>
      <c r="I131" s="62"/>
      <c r="J131" s="51">
        <f>SUM(J127:J130)</f>
        <v>1953.44</v>
      </c>
      <c r="K131" s="5"/>
    </row>
    <row r="132" spans="2:11" ht="16.5" thickBot="1">
      <c r="B132" s="158" t="s">
        <v>285</v>
      </c>
      <c r="C132" s="159"/>
      <c r="D132" s="159"/>
      <c r="E132" s="159"/>
      <c r="F132" s="159"/>
      <c r="G132" s="159"/>
      <c r="H132" s="159"/>
      <c r="I132" s="160"/>
      <c r="J132" s="50">
        <f>J106+J123+J131</f>
        <v>33089.01</v>
      </c>
      <c r="K132" s="5"/>
    </row>
    <row r="133" spans="2:11" ht="12.75">
      <c r="C133" s="1"/>
      <c r="F133" s="1"/>
      <c r="G133" s="1"/>
      <c r="H133" s="1"/>
      <c r="I133" s="4"/>
      <c r="J133" s="1"/>
      <c r="K133" s="5"/>
    </row>
    <row r="134" spans="2:11" ht="15.75">
      <c r="B134" s="161" t="s">
        <v>306</v>
      </c>
      <c r="C134" s="161"/>
      <c r="D134" s="161"/>
      <c r="E134" s="161"/>
      <c r="F134" s="161"/>
      <c r="G134" s="161"/>
      <c r="H134" s="161"/>
      <c r="I134" s="161"/>
      <c r="J134" s="161"/>
      <c r="K134" s="5"/>
    </row>
    <row r="135" spans="2:11" ht="15.75">
      <c r="B135" s="157" t="s">
        <v>109</v>
      </c>
      <c r="C135" s="157"/>
      <c r="D135" s="61" t="s">
        <v>110</v>
      </c>
      <c r="E135" s="61" t="s">
        <v>111</v>
      </c>
      <c r="F135" s="61" t="s">
        <v>112</v>
      </c>
      <c r="G135" s="61" t="s">
        <v>113</v>
      </c>
      <c r="H135" s="61" t="s">
        <v>114</v>
      </c>
      <c r="I135" s="61" t="s">
        <v>115</v>
      </c>
      <c r="J135" s="61" t="s">
        <v>116</v>
      </c>
      <c r="K135" s="5"/>
    </row>
    <row r="136" spans="2:11" s="72" customFormat="1" ht="12.75">
      <c r="B136" s="33">
        <v>1</v>
      </c>
      <c r="C136" s="73" t="s">
        <v>242</v>
      </c>
      <c r="D136" s="70" t="s">
        <v>188</v>
      </c>
      <c r="E136" s="73" t="s">
        <v>242</v>
      </c>
      <c r="F136" s="23" t="s">
        <v>79</v>
      </c>
      <c r="G136" s="23">
        <v>1</v>
      </c>
      <c r="H136" s="16" t="s">
        <v>135</v>
      </c>
      <c r="I136" s="23" t="s">
        <v>126</v>
      </c>
      <c r="J136" s="74">
        <v>514.21</v>
      </c>
      <c r="K136" s="71"/>
    </row>
    <row r="137" spans="2:11" s="72" customFormat="1" ht="12.75">
      <c r="B137" s="33">
        <v>2</v>
      </c>
      <c r="C137" s="73" t="s">
        <v>242</v>
      </c>
      <c r="D137" s="70" t="s">
        <v>188</v>
      </c>
      <c r="E137" s="73" t="s">
        <v>242</v>
      </c>
      <c r="F137" s="23" t="s">
        <v>79</v>
      </c>
      <c r="G137" s="23">
        <v>1</v>
      </c>
      <c r="H137" s="16" t="s">
        <v>44</v>
      </c>
      <c r="I137" s="23" t="s">
        <v>126</v>
      </c>
      <c r="J137" s="74">
        <v>514.21</v>
      </c>
      <c r="K137" s="71"/>
    </row>
    <row r="138" spans="2:11" s="72" customFormat="1" ht="12.75">
      <c r="B138" s="33">
        <v>3</v>
      </c>
      <c r="C138" s="70" t="s">
        <v>239</v>
      </c>
      <c r="D138" s="70" t="s">
        <v>131</v>
      </c>
      <c r="E138" s="73" t="s">
        <v>238</v>
      </c>
      <c r="F138" s="23" t="s">
        <v>79</v>
      </c>
      <c r="G138" s="23">
        <v>1</v>
      </c>
      <c r="H138" s="16" t="s">
        <v>54</v>
      </c>
      <c r="I138" s="23" t="s">
        <v>126</v>
      </c>
      <c r="J138" s="74">
        <v>514.21</v>
      </c>
      <c r="K138" s="71"/>
    </row>
    <row r="139" spans="2:11" s="72" customFormat="1" ht="12.75">
      <c r="B139" s="33">
        <v>4</v>
      </c>
      <c r="C139" s="85" t="s">
        <v>244</v>
      </c>
      <c r="D139" s="94" t="s">
        <v>168</v>
      </c>
      <c r="E139" s="85" t="s">
        <v>244</v>
      </c>
      <c r="F139" s="23" t="s">
        <v>79</v>
      </c>
      <c r="G139" s="23">
        <v>1</v>
      </c>
      <c r="H139" s="16" t="s">
        <v>42</v>
      </c>
      <c r="I139" s="23" t="s">
        <v>126</v>
      </c>
      <c r="J139" s="74">
        <v>514.21</v>
      </c>
      <c r="K139" s="71"/>
    </row>
    <row r="140" spans="2:11" s="72" customFormat="1" ht="12.75">
      <c r="B140" s="33">
        <v>5</v>
      </c>
      <c r="C140" s="73" t="s">
        <v>242</v>
      </c>
      <c r="D140" s="70" t="s">
        <v>188</v>
      </c>
      <c r="E140" s="73" t="s">
        <v>242</v>
      </c>
      <c r="F140" s="23" t="s">
        <v>79</v>
      </c>
      <c r="G140" s="23">
        <v>1</v>
      </c>
      <c r="H140" s="16" t="s">
        <v>43</v>
      </c>
      <c r="I140" s="23" t="s">
        <v>126</v>
      </c>
      <c r="J140" s="74">
        <v>514.21</v>
      </c>
      <c r="K140" s="71"/>
    </row>
    <row r="141" spans="2:11" s="72" customFormat="1" ht="12.75">
      <c r="B141" s="33">
        <v>6</v>
      </c>
      <c r="C141" s="73" t="s">
        <v>242</v>
      </c>
      <c r="D141" s="70" t="s">
        <v>188</v>
      </c>
      <c r="E141" s="73" t="s">
        <v>242</v>
      </c>
      <c r="F141" s="23" t="s">
        <v>79</v>
      </c>
      <c r="G141" s="23">
        <v>1</v>
      </c>
      <c r="H141" s="16" t="s">
        <v>72</v>
      </c>
      <c r="I141" s="23" t="s">
        <v>126</v>
      </c>
      <c r="J141" s="74">
        <v>514.21</v>
      </c>
      <c r="K141" s="71"/>
    </row>
    <row r="142" spans="2:11" s="72" customFormat="1" ht="12.75">
      <c r="B142" s="33">
        <v>7</v>
      </c>
      <c r="C142" s="73" t="s">
        <v>242</v>
      </c>
      <c r="D142" s="70" t="s">
        <v>188</v>
      </c>
      <c r="E142" s="73" t="s">
        <v>242</v>
      </c>
      <c r="F142" s="23" t="s">
        <v>79</v>
      </c>
      <c r="G142" s="23">
        <v>1</v>
      </c>
      <c r="H142" s="16" t="s">
        <v>73</v>
      </c>
      <c r="I142" s="23" t="s">
        <v>126</v>
      </c>
      <c r="J142" s="74">
        <v>514.21</v>
      </c>
      <c r="K142" s="71"/>
    </row>
    <row r="143" spans="2:11" s="72" customFormat="1" ht="12.75">
      <c r="B143" s="33">
        <v>9</v>
      </c>
      <c r="C143" s="73" t="s">
        <v>242</v>
      </c>
      <c r="D143" s="70" t="s">
        <v>188</v>
      </c>
      <c r="E143" s="73" t="s">
        <v>242</v>
      </c>
      <c r="F143" s="23" t="s">
        <v>79</v>
      </c>
      <c r="G143" s="23">
        <v>1</v>
      </c>
      <c r="H143" s="16" t="s">
        <v>34</v>
      </c>
      <c r="I143" s="23" t="s">
        <v>126</v>
      </c>
      <c r="J143" s="74">
        <v>514.21</v>
      </c>
      <c r="K143" s="71"/>
    </row>
    <row r="144" spans="2:11" s="72" customFormat="1" ht="12.75">
      <c r="B144" s="33">
        <v>10</v>
      </c>
      <c r="C144" s="73" t="s">
        <v>242</v>
      </c>
      <c r="D144" s="70" t="s">
        <v>188</v>
      </c>
      <c r="E144" s="73" t="s">
        <v>242</v>
      </c>
      <c r="F144" s="23" t="s">
        <v>79</v>
      </c>
      <c r="G144" s="23">
        <v>1</v>
      </c>
      <c r="H144" s="16" t="s">
        <v>64</v>
      </c>
      <c r="I144" s="23" t="s">
        <v>126</v>
      </c>
      <c r="J144" s="74">
        <v>514.21</v>
      </c>
      <c r="K144" s="71"/>
    </row>
    <row r="145" spans="2:11" s="72" customFormat="1" ht="12.75">
      <c r="B145" s="33">
        <v>11</v>
      </c>
      <c r="C145" s="73" t="s">
        <v>242</v>
      </c>
      <c r="D145" s="70" t="s">
        <v>188</v>
      </c>
      <c r="E145" s="73" t="s">
        <v>242</v>
      </c>
      <c r="F145" s="23" t="s">
        <v>79</v>
      </c>
      <c r="G145" s="23">
        <v>1</v>
      </c>
      <c r="H145" s="16" t="s">
        <v>7</v>
      </c>
      <c r="I145" s="23" t="s">
        <v>126</v>
      </c>
      <c r="J145" s="74">
        <v>514.21</v>
      </c>
      <c r="K145" s="71"/>
    </row>
    <row r="146" spans="2:11" s="72" customFormat="1" ht="12.75">
      <c r="B146" s="33">
        <v>12</v>
      </c>
      <c r="C146" s="73" t="s">
        <v>242</v>
      </c>
      <c r="D146" s="70" t="s">
        <v>188</v>
      </c>
      <c r="E146" s="73" t="s">
        <v>242</v>
      </c>
      <c r="F146" s="23" t="s">
        <v>79</v>
      </c>
      <c r="G146" s="23">
        <v>1</v>
      </c>
      <c r="H146" s="16" t="s">
        <v>314</v>
      </c>
      <c r="I146" s="23" t="s">
        <v>126</v>
      </c>
      <c r="J146" s="74">
        <v>514.21</v>
      </c>
      <c r="K146" s="71"/>
    </row>
    <row r="147" spans="2:11" s="72" customFormat="1" ht="12.75">
      <c r="B147" s="33">
        <v>13</v>
      </c>
      <c r="C147" s="73" t="s">
        <v>242</v>
      </c>
      <c r="D147" s="70" t="s">
        <v>188</v>
      </c>
      <c r="E147" s="73" t="s">
        <v>242</v>
      </c>
      <c r="F147" s="23" t="s">
        <v>79</v>
      </c>
      <c r="G147" s="23">
        <v>1</v>
      </c>
      <c r="H147" s="16" t="s">
        <v>209</v>
      </c>
      <c r="I147" s="23" t="s">
        <v>126</v>
      </c>
      <c r="J147" s="74">
        <v>514.21</v>
      </c>
      <c r="K147" s="71"/>
    </row>
    <row r="148" spans="2:11" ht="12.75">
      <c r="B148" s="28">
        <v>14</v>
      </c>
      <c r="C148" s="73" t="s">
        <v>242</v>
      </c>
      <c r="D148" s="70" t="s">
        <v>188</v>
      </c>
      <c r="E148" s="73" t="s">
        <v>242</v>
      </c>
      <c r="F148" s="7" t="s">
        <v>79</v>
      </c>
      <c r="G148" s="7">
        <v>1</v>
      </c>
      <c r="H148" s="137" t="s">
        <v>52</v>
      </c>
      <c r="I148" s="7" t="s">
        <v>126</v>
      </c>
      <c r="J148" s="13">
        <v>514.21</v>
      </c>
      <c r="K148" s="5"/>
    </row>
    <row r="149" spans="2:11" ht="12.75">
      <c r="B149" s="28">
        <v>15</v>
      </c>
      <c r="C149" s="70" t="s">
        <v>239</v>
      </c>
      <c r="D149" s="70" t="s">
        <v>131</v>
      </c>
      <c r="E149" s="73" t="s">
        <v>238</v>
      </c>
      <c r="F149" s="7" t="s">
        <v>79</v>
      </c>
      <c r="G149" s="7">
        <v>1</v>
      </c>
      <c r="H149" s="137" t="s">
        <v>29</v>
      </c>
      <c r="I149" s="7" t="s">
        <v>126</v>
      </c>
      <c r="J149" s="13">
        <v>514.21</v>
      </c>
      <c r="K149" s="5"/>
    </row>
    <row r="150" spans="2:11" ht="12.75">
      <c r="B150" s="28">
        <v>16</v>
      </c>
      <c r="C150" s="73" t="s">
        <v>242</v>
      </c>
      <c r="D150" s="70" t="s">
        <v>188</v>
      </c>
      <c r="E150" s="73" t="s">
        <v>242</v>
      </c>
      <c r="F150" s="7" t="s">
        <v>79</v>
      </c>
      <c r="G150" s="7">
        <v>1</v>
      </c>
      <c r="H150" s="137" t="s">
        <v>134</v>
      </c>
      <c r="I150" s="7" t="s">
        <v>126</v>
      </c>
      <c r="J150" s="13">
        <v>514.21</v>
      </c>
      <c r="K150" s="5"/>
    </row>
    <row r="151" spans="2:11" s="72" customFormat="1" ht="12.75">
      <c r="B151" s="33">
        <v>1</v>
      </c>
      <c r="C151" s="85" t="s">
        <v>242</v>
      </c>
      <c r="D151" s="94" t="s">
        <v>188</v>
      </c>
      <c r="E151" s="85" t="s">
        <v>242</v>
      </c>
      <c r="F151" s="23" t="s">
        <v>79</v>
      </c>
      <c r="G151" s="23">
        <v>1</v>
      </c>
      <c r="H151" s="16" t="s">
        <v>129</v>
      </c>
      <c r="I151" s="23" t="s">
        <v>126</v>
      </c>
      <c r="J151" s="74">
        <v>514.21</v>
      </c>
      <c r="K151" s="71"/>
    </row>
    <row r="152" spans="2:11" s="72" customFormat="1" ht="12.75">
      <c r="B152" s="33">
        <v>3</v>
      </c>
      <c r="C152" s="85" t="s">
        <v>242</v>
      </c>
      <c r="D152" s="94" t="s">
        <v>168</v>
      </c>
      <c r="E152" s="85" t="s">
        <v>244</v>
      </c>
      <c r="F152" s="23" t="s">
        <v>79</v>
      </c>
      <c r="G152" s="23">
        <v>1</v>
      </c>
      <c r="H152" s="16" t="s">
        <v>55</v>
      </c>
      <c r="I152" s="23" t="s">
        <v>126</v>
      </c>
      <c r="J152" s="74">
        <v>514.21</v>
      </c>
      <c r="K152" s="71"/>
    </row>
    <row r="153" spans="2:11" s="72" customFormat="1" ht="12.75">
      <c r="B153" s="33">
        <v>4</v>
      </c>
      <c r="C153" s="85" t="s">
        <v>242</v>
      </c>
      <c r="D153" s="94" t="s">
        <v>188</v>
      </c>
      <c r="E153" s="85" t="s">
        <v>242</v>
      </c>
      <c r="F153" s="23" t="s">
        <v>79</v>
      </c>
      <c r="G153" s="23">
        <v>1</v>
      </c>
      <c r="H153" s="16" t="s">
        <v>62</v>
      </c>
      <c r="I153" s="23" t="s">
        <v>126</v>
      </c>
      <c r="J153" s="74">
        <v>514.21</v>
      </c>
      <c r="K153" s="71"/>
    </row>
    <row r="154" spans="2:11" s="72" customFormat="1" ht="12.75">
      <c r="B154" s="33">
        <v>5</v>
      </c>
      <c r="C154" s="93" t="s">
        <v>386</v>
      </c>
      <c r="D154" s="94" t="s">
        <v>335</v>
      </c>
      <c r="E154" s="85" t="s">
        <v>202</v>
      </c>
      <c r="F154" s="23" t="s">
        <v>79</v>
      </c>
      <c r="G154" s="23">
        <v>1</v>
      </c>
      <c r="H154" s="16" t="s">
        <v>58</v>
      </c>
      <c r="I154" s="23" t="s">
        <v>126</v>
      </c>
      <c r="J154" s="74">
        <v>514.21</v>
      </c>
      <c r="K154" s="71"/>
    </row>
    <row r="155" spans="2:11" ht="12.75">
      <c r="B155" s="28">
        <v>6</v>
      </c>
      <c r="C155" s="73" t="s">
        <v>238</v>
      </c>
      <c r="D155" s="70" t="s">
        <v>239</v>
      </c>
      <c r="E155" s="73" t="s">
        <v>238</v>
      </c>
      <c r="F155" s="7" t="s">
        <v>79</v>
      </c>
      <c r="G155" s="7">
        <v>1</v>
      </c>
      <c r="H155" s="138" t="s">
        <v>2</v>
      </c>
      <c r="I155" s="7" t="s">
        <v>126</v>
      </c>
      <c r="J155" s="13">
        <v>514.21</v>
      </c>
      <c r="K155" s="5"/>
    </row>
    <row r="156" spans="2:11" ht="12.75">
      <c r="B156" s="28">
        <v>7</v>
      </c>
      <c r="C156" s="85" t="s">
        <v>242</v>
      </c>
      <c r="D156" s="94" t="s">
        <v>188</v>
      </c>
      <c r="E156" s="85" t="s">
        <v>242</v>
      </c>
      <c r="F156" s="7" t="s">
        <v>79</v>
      </c>
      <c r="G156" s="7">
        <v>1</v>
      </c>
      <c r="H156" s="138" t="s">
        <v>61</v>
      </c>
      <c r="I156" s="7" t="s">
        <v>126</v>
      </c>
      <c r="J156" s="13">
        <v>514.21</v>
      </c>
      <c r="K156" s="5"/>
    </row>
    <row r="157" spans="2:11" ht="12.75">
      <c r="B157" s="28">
        <v>8</v>
      </c>
      <c r="C157" s="85" t="s">
        <v>242</v>
      </c>
      <c r="D157" s="94" t="s">
        <v>188</v>
      </c>
      <c r="E157" s="85" t="s">
        <v>242</v>
      </c>
      <c r="F157" s="7" t="s">
        <v>79</v>
      </c>
      <c r="G157" s="7">
        <v>1</v>
      </c>
      <c r="H157" s="138" t="s">
        <v>57</v>
      </c>
      <c r="I157" s="7" t="s">
        <v>126</v>
      </c>
      <c r="J157" s="13">
        <v>514.21</v>
      </c>
      <c r="K157" s="5"/>
    </row>
    <row r="158" spans="2:11" ht="12.75">
      <c r="B158" s="28">
        <v>9</v>
      </c>
      <c r="C158" s="85" t="s">
        <v>242</v>
      </c>
      <c r="D158" s="94" t="s">
        <v>188</v>
      </c>
      <c r="E158" s="85" t="s">
        <v>242</v>
      </c>
      <c r="F158" s="7" t="s">
        <v>79</v>
      </c>
      <c r="G158" s="7">
        <v>1</v>
      </c>
      <c r="H158" s="138" t="s">
        <v>56</v>
      </c>
      <c r="I158" s="7" t="s">
        <v>126</v>
      </c>
      <c r="J158" s="13">
        <v>514.21</v>
      </c>
      <c r="K158" s="5"/>
    </row>
    <row r="159" spans="2:11" ht="12.75">
      <c r="B159" s="28">
        <v>10</v>
      </c>
      <c r="C159" s="85" t="s">
        <v>242</v>
      </c>
      <c r="D159" s="94" t="s">
        <v>188</v>
      </c>
      <c r="E159" s="85" t="s">
        <v>242</v>
      </c>
      <c r="F159" s="7" t="s">
        <v>79</v>
      </c>
      <c r="G159" s="7">
        <v>1</v>
      </c>
      <c r="H159" s="138" t="s">
        <v>53</v>
      </c>
      <c r="I159" s="7" t="s">
        <v>126</v>
      </c>
      <c r="J159" s="13">
        <v>514.21</v>
      </c>
      <c r="K159" s="5"/>
    </row>
    <row r="160" spans="2:11" ht="12.75">
      <c r="B160" s="28">
        <v>11</v>
      </c>
      <c r="C160" s="85" t="s">
        <v>242</v>
      </c>
      <c r="D160" s="94" t="s">
        <v>188</v>
      </c>
      <c r="E160" s="85" t="s">
        <v>242</v>
      </c>
      <c r="F160" s="7" t="s">
        <v>79</v>
      </c>
      <c r="G160" s="7">
        <v>1</v>
      </c>
      <c r="H160" s="138" t="s">
        <v>472</v>
      </c>
      <c r="I160" s="7" t="s">
        <v>126</v>
      </c>
      <c r="J160" s="13">
        <v>514.21</v>
      </c>
      <c r="K160" s="5"/>
    </row>
    <row r="161" spans="2:11" ht="12.75">
      <c r="B161" s="28">
        <v>12</v>
      </c>
      <c r="C161" s="147" t="s">
        <v>239</v>
      </c>
      <c r="D161" s="70" t="s">
        <v>131</v>
      </c>
      <c r="E161" s="73" t="s">
        <v>238</v>
      </c>
      <c r="F161" s="23" t="s">
        <v>79</v>
      </c>
      <c r="G161" s="23">
        <v>1</v>
      </c>
      <c r="H161" s="16" t="s">
        <v>512</v>
      </c>
      <c r="I161" s="23" t="s">
        <v>126</v>
      </c>
      <c r="J161" s="74">
        <v>514.21</v>
      </c>
      <c r="K161" s="5"/>
    </row>
    <row r="162" spans="2:11" ht="15.75">
      <c r="B162" s="155"/>
      <c r="C162" s="155"/>
      <c r="D162" s="155"/>
      <c r="E162" s="156"/>
      <c r="F162" s="62" t="s">
        <v>41</v>
      </c>
      <c r="G162" s="62">
        <f>SUM(G136:G161)</f>
        <v>26</v>
      </c>
      <c r="H162" s="62"/>
      <c r="I162" s="62"/>
      <c r="J162" s="51">
        <f>SUM(J136:J161)</f>
        <v>13369.459999999992</v>
      </c>
      <c r="K162" s="5"/>
    </row>
    <row r="163" spans="2:11" ht="12.75">
      <c r="D163" s="3"/>
      <c r="E163" s="3"/>
      <c r="K163" s="5"/>
    </row>
    <row r="164" spans="2:11" ht="15.75">
      <c r="B164" s="161" t="s">
        <v>292</v>
      </c>
      <c r="C164" s="161"/>
      <c r="D164" s="161"/>
      <c r="E164" s="161"/>
      <c r="F164" s="161"/>
      <c r="G164" s="161"/>
      <c r="H164" s="161"/>
      <c r="I164" s="161"/>
      <c r="J164" s="161"/>
      <c r="K164" s="5"/>
    </row>
    <row r="165" spans="2:11" ht="15.75">
      <c r="B165" s="157" t="s">
        <v>109</v>
      </c>
      <c r="C165" s="157"/>
      <c r="D165" s="61" t="s">
        <v>110</v>
      </c>
      <c r="E165" s="61" t="s">
        <v>111</v>
      </c>
      <c r="F165" s="61" t="s">
        <v>112</v>
      </c>
      <c r="G165" s="61" t="s">
        <v>113</v>
      </c>
      <c r="H165" s="61" t="s">
        <v>114</v>
      </c>
      <c r="I165" s="61" t="s">
        <v>115</v>
      </c>
      <c r="J165" s="61" t="s">
        <v>116</v>
      </c>
      <c r="K165" s="5"/>
    </row>
    <row r="166" spans="2:11" s="72" customFormat="1" ht="12.75">
      <c r="B166" s="32">
        <v>1</v>
      </c>
      <c r="C166" s="95" t="s">
        <v>122</v>
      </c>
      <c r="D166" s="70" t="s">
        <v>133</v>
      </c>
      <c r="E166" s="73" t="s">
        <v>122</v>
      </c>
      <c r="F166" s="23" t="s">
        <v>299</v>
      </c>
      <c r="G166" s="23">
        <v>1</v>
      </c>
      <c r="H166" s="24" t="s">
        <v>38</v>
      </c>
      <c r="I166" s="23" t="s">
        <v>126</v>
      </c>
      <c r="J166" s="25">
        <v>1737.75</v>
      </c>
      <c r="K166" s="71"/>
    </row>
    <row r="167" spans="2:11" s="72" customFormat="1" ht="12.75">
      <c r="B167" s="32">
        <v>2</v>
      </c>
      <c r="C167" s="95" t="s">
        <v>122</v>
      </c>
      <c r="D167" s="70" t="s">
        <v>133</v>
      </c>
      <c r="E167" s="73" t="s">
        <v>122</v>
      </c>
      <c r="F167" s="23" t="s">
        <v>299</v>
      </c>
      <c r="G167" s="15">
        <v>1</v>
      </c>
      <c r="H167" s="16" t="s">
        <v>322</v>
      </c>
      <c r="I167" s="15" t="s">
        <v>126</v>
      </c>
      <c r="J167" s="17">
        <v>1737.75</v>
      </c>
      <c r="K167" s="71"/>
    </row>
    <row r="168" spans="2:11" s="72" customFormat="1" ht="12.75">
      <c r="B168" s="32">
        <v>3</v>
      </c>
      <c r="C168" s="95" t="s">
        <v>120</v>
      </c>
      <c r="D168" s="70" t="s">
        <v>133</v>
      </c>
      <c r="E168" s="73" t="s">
        <v>122</v>
      </c>
      <c r="F168" s="23" t="s">
        <v>299</v>
      </c>
      <c r="G168" s="23">
        <v>1</v>
      </c>
      <c r="H168" s="24" t="s">
        <v>93</v>
      </c>
      <c r="I168" s="23" t="s">
        <v>126</v>
      </c>
      <c r="J168" s="25">
        <v>1737.75</v>
      </c>
      <c r="K168" s="71"/>
    </row>
    <row r="169" spans="2:11" s="72" customFormat="1" ht="12.75">
      <c r="B169" s="32">
        <v>4</v>
      </c>
      <c r="C169" s="95" t="s">
        <v>157</v>
      </c>
      <c r="D169" s="70" t="s">
        <v>133</v>
      </c>
      <c r="E169" s="73" t="s">
        <v>122</v>
      </c>
      <c r="F169" s="23" t="s">
        <v>299</v>
      </c>
      <c r="G169" s="23">
        <v>1</v>
      </c>
      <c r="H169" s="24" t="s">
        <v>84</v>
      </c>
      <c r="I169" s="23" t="s">
        <v>126</v>
      </c>
      <c r="J169" s="25">
        <v>1737.75</v>
      </c>
      <c r="K169" s="71"/>
    </row>
    <row r="170" spans="2:11" ht="15.75">
      <c r="B170" s="155"/>
      <c r="C170" s="155"/>
      <c r="D170" s="155"/>
      <c r="E170" s="156"/>
      <c r="F170" s="62" t="s">
        <v>41</v>
      </c>
      <c r="G170" s="62">
        <f>SUM(G166:G169)</f>
        <v>4</v>
      </c>
      <c r="H170" s="62"/>
      <c r="I170" s="62"/>
      <c r="J170" s="51">
        <f>SUM(J166:J169)</f>
        <v>6951</v>
      </c>
      <c r="K170" s="5"/>
    </row>
    <row r="171" spans="2:11" ht="12.75">
      <c r="B171" s="40"/>
      <c r="C171" s="29"/>
      <c r="D171" s="29"/>
      <c r="E171" s="29"/>
      <c r="F171" s="30"/>
      <c r="G171" s="41"/>
      <c r="H171" s="58"/>
      <c r="I171" s="41"/>
      <c r="J171" s="59"/>
      <c r="K171" s="5"/>
    </row>
    <row r="172" spans="2:11" ht="15.75">
      <c r="B172" s="161" t="s">
        <v>292</v>
      </c>
      <c r="C172" s="161"/>
      <c r="D172" s="161"/>
      <c r="E172" s="161"/>
      <c r="F172" s="161"/>
      <c r="G172" s="161"/>
      <c r="H172" s="161"/>
      <c r="I172" s="161"/>
      <c r="J172" s="161"/>
      <c r="K172" s="5"/>
    </row>
    <row r="173" spans="2:11" ht="15.75">
      <c r="B173" s="157" t="s">
        <v>109</v>
      </c>
      <c r="C173" s="157"/>
      <c r="D173" s="61" t="s">
        <v>110</v>
      </c>
      <c r="E173" s="61" t="s">
        <v>111</v>
      </c>
      <c r="F173" s="61" t="s">
        <v>112</v>
      </c>
      <c r="G173" s="61" t="s">
        <v>113</v>
      </c>
      <c r="H173" s="61" t="s">
        <v>114</v>
      </c>
      <c r="I173" s="61" t="s">
        <v>115</v>
      </c>
      <c r="J173" s="61" t="s">
        <v>116</v>
      </c>
      <c r="K173" s="5"/>
    </row>
    <row r="174" spans="2:11" s="72" customFormat="1" ht="12.75">
      <c r="B174" s="32">
        <v>1</v>
      </c>
      <c r="C174" s="95" t="s">
        <v>122</v>
      </c>
      <c r="D174" s="70" t="s">
        <v>133</v>
      </c>
      <c r="E174" s="73" t="s">
        <v>122</v>
      </c>
      <c r="F174" s="23" t="s">
        <v>300</v>
      </c>
      <c r="G174" s="23">
        <v>1</v>
      </c>
      <c r="H174" s="16" t="s">
        <v>82</v>
      </c>
      <c r="I174" s="23" t="s">
        <v>126</v>
      </c>
      <c r="J174" s="25">
        <v>1212.75</v>
      </c>
      <c r="K174" s="71"/>
    </row>
    <row r="175" spans="2:11" s="72" customFormat="1" ht="12.75">
      <c r="B175" s="32">
        <v>2</v>
      </c>
      <c r="C175" s="95" t="s">
        <v>122</v>
      </c>
      <c r="D175" s="70" t="s">
        <v>133</v>
      </c>
      <c r="E175" s="73" t="s">
        <v>122</v>
      </c>
      <c r="F175" s="23" t="s">
        <v>300</v>
      </c>
      <c r="G175" s="23">
        <v>1</v>
      </c>
      <c r="H175" s="16" t="s">
        <v>85</v>
      </c>
      <c r="I175" s="23" t="s">
        <v>126</v>
      </c>
      <c r="J175" s="25">
        <v>1212.75</v>
      </c>
      <c r="K175" s="71"/>
    </row>
    <row r="176" spans="2:11" s="72" customFormat="1" ht="12.75">
      <c r="B176" s="32">
        <v>3</v>
      </c>
      <c r="C176" s="95" t="s">
        <v>122</v>
      </c>
      <c r="D176" s="70" t="s">
        <v>133</v>
      </c>
      <c r="E176" s="73" t="s">
        <v>122</v>
      </c>
      <c r="F176" s="23" t="s">
        <v>300</v>
      </c>
      <c r="G176" s="23">
        <v>1</v>
      </c>
      <c r="H176" s="16" t="s">
        <v>81</v>
      </c>
      <c r="I176" s="23" t="s">
        <v>126</v>
      </c>
      <c r="J176" s="25">
        <v>1212.75</v>
      </c>
      <c r="K176" s="71"/>
    </row>
    <row r="177" spans="2:11" s="72" customFormat="1" ht="12.75">
      <c r="B177" s="32">
        <v>4</v>
      </c>
      <c r="C177" s="95" t="s">
        <v>122</v>
      </c>
      <c r="D177" s="70" t="s">
        <v>133</v>
      </c>
      <c r="E177" s="73" t="s">
        <v>122</v>
      </c>
      <c r="F177" s="23" t="s">
        <v>300</v>
      </c>
      <c r="G177" s="23">
        <v>1</v>
      </c>
      <c r="H177" s="16" t="s">
        <v>86</v>
      </c>
      <c r="I177" s="23" t="s">
        <v>126</v>
      </c>
      <c r="J177" s="25">
        <v>1212.75</v>
      </c>
      <c r="K177" s="71"/>
    </row>
    <row r="178" spans="2:11" s="72" customFormat="1" ht="12.75">
      <c r="B178" s="32">
        <v>5</v>
      </c>
      <c r="C178" s="95" t="s">
        <v>122</v>
      </c>
      <c r="D178" s="70" t="s">
        <v>133</v>
      </c>
      <c r="E178" s="73" t="s">
        <v>122</v>
      </c>
      <c r="F178" s="23" t="s">
        <v>300</v>
      </c>
      <c r="G178" s="23">
        <v>1</v>
      </c>
      <c r="H178" s="16" t="s">
        <v>87</v>
      </c>
      <c r="I178" s="23" t="s">
        <v>126</v>
      </c>
      <c r="J178" s="25">
        <v>1212.75</v>
      </c>
      <c r="K178" s="71"/>
    </row>
    <row r="179" spans="2:11" s="72" customFormat="1" ht="12.75">
      <c r="B179" s="32">
        <v>6</v>
      </c>
      <c r="C179" s="95" t="s">
        <v>122</v>
      </c>
      <c r="D179" s="70" t="s">
        <v>133</v>
      </c>
      <c r="E179" s="73" t="s">
        <v>122</v>
      </c>
      <c r="F179" s="23" t="s">
        <v>300</v>
      </c>
      <c r="G179" s="23">
        <v>1</v>
      </c>
      <c r="H179" s="16" t="s">
        <v>95</v>
      </c>
      <c r="I179" s="23" t="s">
        <v>126</v>
      </c>
      <c r="J179" s="25">
        <v>1212.75</v>
      </c>
      <c r="K179" s="71"/>
    </row>
    <row r="180" spans="2:11" s="72" customFormat="1" ht="12.75">
      <c r="B180" s="32">
        <v>7</v>
      </c>
      <c r="C180" s="95" t="s">
        <v>120</v>
      </c>
      <c r="D180" s="70" t="s">
        <v>131</v>
      </c>
      <c r="E180" s="73" t="s">
        <v>120</v>
      </c>
      <c r="F180" s="23" t="s">
        <v>300</v>
      </c>
      <c r="G180" s="23">
        <v>1</v>
      </c>
      <c r="H180" s="16" t="s">
        <v>94</v>
      </c>
      <c r="I180" s="23" t="s">
        <v>126</v>
      </c>
      <c r="J180" s="25">
        <v>1212.75</v>
      </c>
      <c r="K180" s="71"/>
    </row>
    <row r="181" spans="2:11" s="72" customFormat="1" ht="12.75">
      <c r="B181" s="32">
        <v>8</v>
      </c>
      <c r="C181" s="95" t="s">
        <v>120</v>
      </c>
      <c r="D181" s="70" t="s">
        <v>131</v>
      </c>
      <c r="E181" s="73" t="s">
        <v>120</v>
      </c>
      <c r="F181" s="23" t="s">
        <v>300</v>
      </c>
      <c r="G181" s="23">
        <v>1</v>
      </c>
      <c r="H181" s="16" t="s">
        <v>83</v>
      </c>
      <c r="I181" s="23" t="s">
        <v>126</v>
      </c>
      <c r="J181" s="25">
        <v>1212.75</v>
      </c>
      <c r="K181" s="71"/>
    </row>
    <row r="182" spans="2:11" s="72" customFormat="1" ht="12.75">
      <c r="B182" s="32">
        <v>9</v>
      </c>
      <c r="C182" s="95" t="s">
        <v>157</v>
      </c>
      <c r="D182" s="70" t="s">
        <v>131</v>
      </c>
      <c r="E182" s="73" t="s">
        <v>120</v>
      </c>
      <c r="F182" s="23" t="s">
        <v>300</v>
      </c>
      <c r="G182" s="23">
        <v>1</v>
      </c>
      <c r="H182" s="16" t="s">
        <v>30</v>
      </c>
      <c r="I182" s="23" t="s">
        <v>126</v>
      </c>
      <c r="J182" s="25">
        <v>1212.75</v>
      </c>
      <c r="K182" s="71"/>
    </row>
    <row r="183" spans="2:11" ht="16.5" thickBot="1">
      <c r="B183" s="155"/>
      <c r="C183" s="155"/>
      <c r="D183" s="155"/>
      <c r="E183" s="156"/>
      <c r="F183" s="62" t="s">
        <v>41</v>
      </c>
      <c r="G183" s="62">
        <f>SUM(G174:G182)</f>
        <v>9</v>
      </c>
      <c r="H183" s="62"/>
      <c r="I183" s="62"/>
      <c r="J183" s="51">
        <f>SUM(J174:J182)</f>
        <v>10914.75</v>
      </c>
      <c r="K183" s="5"/>
    </row>
    <row r="184" spans="2:11" ht="16.5" thickBot="1">
      <c r="B184" s="158" t="s">
        <v>292</v>
      </c>
      <c r="C184" s="159"/>
      <c r="D184" s="159"/>
      <c r="E184" s="159"/>
      <c r="F184" s="159"/>
      <c r="G184" s="159"/>
      <c r="H184" s="159"/>
      <c r="I184" s="160"/>
      <c r="J184" s="50">
        <f>J170+J183</f>
        <v>17865.75</v>
      </c>
      <c r="K184" s="5"/>
    </row>
    <row r="185" spans="2:11" ht="12.75">
      <c r="D185" s="3"/>
      <c r="E185" s="3"/>
      <c r="K185" s="5"/>
    </row>
    <row r="186" spans="2:11" ht="15.75">
      <c r="B186" s="157" t="s">
        <v>277</v>
      </c>
      <c r="C186" s="157"/>
      <c r="D186" s="157"/>
      <c r="E186" s="157"/>
      <c r="F186" s="157"/>
      <c r="G186" s="157"/>
      <c r="H186" s="157"/>
      <c r="I186" s="157"/>
      <c r="J186" s="157"/>
      <c r="K186" s="5"/>
    </row>
    <row r="187" spans="2:11" ht="15.75">
      <c r="B187" s="157" t="s">
        <v>109</v>
      </c>
      <c r="C187" s="157"/>
      <c r="D187" s="61" t="s">
        <v>110</v>
      </c>
      <c r="E187" s="61" t="s">
        <v>111</v>
      </c>
      <c r="F187" s="61" t="s">
        <v>112</v>
      </c>
      <c r="G187" s="61" t="s">
        <v>113</v>
      </c>
      <c r="H187" s="61" t="s">
        <v>114</v>
      </c>
      <c r="I187" s="61" t="s">
        <v>115</v>
      </c>
      <c r="J187" s="61" t="s">
        <v>116</v>
      </c>
      <c r="K187" s="5"/>
    </row>
    <row r="188" spans="2:11" s="72" customFormat="1" ht="12.75">
      <c r="B188" s="89">
        <v>2</v>
      </c>
      <c r="C188" s="73" t="s">
        <v>260</v>
      </c>
      <c r="D188" s="73" t="s">
        <v>239</v>
      </c>
      <c r="E188" s="70" t="s">
        <v>238</v>
      </c>
      <c r="F188" s="23" t="s">
        <v>262</v>
      </c>
      <c r="G188" s="15">
        <v>1</v>
      </c>
      <c r="H188" s="24" t="s">
        <v>28</v>
      </c>
      <c r="I188" s="23" t="s">
        <v>126</v>
      </c>
      <c r="J188" s="25">
        <v>436.04</v>
      </c>
      <c r="K188" s="71"/>
    </row>
    <row r="189" spans="2:11" s="72" customFormat="1" ht="12.75">
      <c r="B189" s="90">
        <v>4</v>
      </c>
      <c r="C189" s="87" t="s">
        <v>261</v>
      </c>
      <c r="D189" s="87" t="s">
        <v>239</v>
      </c>
      <c r="E189" s="75" t="s">
        <v>238</v>
      </c>
      <c r="F189" s="105" t="s">
        <v>262</v>
      </c>
      <c r="G189" s="76">
        <v>1</v>
      </c>
      <c r="H189" s="108" t="s">
        <v>310</v>
      </c>
      <c r="I189" s="105" t="s">
        <v>126</v>
      </c>
      <c r="J189" s="106">
        <v>436.04</v>
      </c>
      <c r="K189" s="71"/>
    </row>
    <row r="190" spans="2:11" s="72" customFormat="1" ht="12.75">
      <c r="B190" s="89">
        <v>5</v>
      </c>
      <c r="C190" s="32" t="s">
        <v>238</v>
      </c>
      <c r="D190" s="33" t="s">
        <v>239</v>
      </c>
      <c r="E190" s="32" t="s">
        <v>238</v>
      </c>
      <c r="F190" s="31" t="s">
        <v>262</v>
      </c>
      <c r="G190" s="79">
        <v>1</v>
      </c>
      <c r="H190" s="109" t="s">
        <v>392</v>
      </c>
      <c r="I190" s="31" t="s">
        <v>126</v>
      </c>
      <c r="J190" s="107">
        <v>436.04</v>
      </c>
      <c r="K190" s="71"/>
    </row>
    <row r="191" spans="2:11" s="72" customFormat="1" ht="12.75">
      <c r="B191" s="89">
        <v>6</v>
      </c>
      <c r="C191" s="32" t="s">
        <v>238</v>
      </c>
      <c r="D191" s="33" t="s">
        <v>239</v>
      </c>
      <c r="E191" s="32" t="s">
        <v>238</v>
      </c>
      <c r="F191" s="31" t="s">
        <v>262</v>
      </c>
      <c r="G191" s="79">
        <v>1</v>
      </c>
      <c r="H191" s="109" t="s">
        <v>473</v>
      </c>
      <c r="I191" s="31" t="s">
        <v>126</v>
      </c>
      <c r="J191" s="107">
        <v>436.04</v>
      </c>
      <c r="K191" s="71"/>
    </row>
    <row r="192" spans="2:11" ht="15.75">
      <c r="B192" s="155"/>
      <c r="C192" s="155"/>
      <c r="D192" s="155"/>
      <c r="E192" s="156"/>
      <c r="F192" s="62" t="s">
        <v>41</v>
      </c>
      <c r="G192" s="62">
        <f>SUM(G188:G191)</f>
        <v>4</v>
      </c>
      <c r="H192" s="62"/>
      <c r="I192" s="62"/>
      <c r="J192" s="51">
        <f>SUM(J188:J191)</f>
        <v>1744.16</v>
      </c>
      <c r="K192" s="5"/>
    </row>
    <row r="193" spans="2:11" ht="12.75">
      <c r="B193" s="40"/>
      <c r="C193" s="29"/>
      <c r="D193" s="29"/>
      <c r="E193" s="29"/>
      <c r="F193" s="30"/>
      <c r="G193" s="41"/>
      <c r="H193" s="58"/>
      <c r="I193" s="41"/>
      <c r="J193" s="59"/>
      <c r="K193" s="5"/>
    </row>
    <row r="194" spans="2:11" ht="15.75">
      <c r="B194" s="157" t="s">
        <v>276</v>
      </c>
      <c r="C194" s="157"/>
      <c r="D194" s="157"/>
      <c r="E194" s="157"/>
      <c r="F194" s="157"/>
      <c r="G194" s="157"/>
      <c r="H194" s="157"/>
      <c r="I194" s="157"/>
      <c r="J194" s="157"/>
      <c r="K194" s="5"/>
    </row>
    <row r="195" spans="2:11" ht="15.75">
      <c r="B195" s="157" t="s">
        <v>109</v>
      </c>
      <c r="C195" s="157"/>
      <c r="D195" s="61" t="s">
        <v>110</v>
      </c>
      <c r="E195" s="61" t="s">
        <v>111</v>
      </c>
      <c r="F195" s="61" t="s">
        <v>112</v>
      </c>
      <c r="G195" s="61" t="s">
        <v>113</v>
      </c>
      <c r="H195" s="61" t="s">
        <v>114</v>
      </c>
      <c r="I195" s="61" t="s">
        <v>115</v>
      </c>
      <c r="J195" s="61" t="s">
        <v>116</v>
      </c>
      <c r="K195" s="5"/>
    </row>
    <row r="196" spans="2:11" s="72" customFormat="1" ht="12.75">
      <c r="B196" s="89">
        <v>1</v>
      </c>
      <c r="C196" s="73" t="s">
        <v>385</v>
      </c>
      <c r="D196" s="73" t="s">
        <v>184</v>
      </c>
      <c r="E196" s="73" t="s">
        <v>142</v>
      </c>
      <c r="F196" s="23" t="s">
        <v>267</v>
      </c>
      <c r="G196" s="23">
        <v>1</v>
      </c>
      <c r="H196" s="16" t="s">
        <v>332</v>
      </c>
      <c r="I196" s="23" t="s">
        <v>126</v>
      </c>
      <c r="J196" s="25">
        <v>401.16</v>
      </c>
      <c r="K196" s="71"/>
    </row>
    <row r="197" spans="2:11" s="72" customFormat="1" ht="12.75">
      <c r="B197" s="89">
        <v>2</v>
      </c>
      <c r="C197" s="73" t="s">
        <v>153</v>
      </c>
      <c r="D197" s="73" t="s">
        <v>186</v>
      </c>
      <c r="E197" s="73" t="s">
        <v>153</v>
      </c>
      <c r="F197" s="23" t="s">
        <v>267</v>
      </c>
      <c r="G197" s="23">
        <v>1</v>
      </c>
      <c r="H197" s="16" t="s">
        <v>487</v>
      </c>
      <c r="I197" s="23" t="s">
        <v>126</v>
      </c>
      <c r="J197" s="25">
        <v>401.16</v>
      </c>
      <c r="K197" s="71"/>
    </row>
    <row r="198" spans="2:11" s="72" customFormat="1" ht="12.75">
      <c r="B198" s="90">
        <v>3</v>
      </c>
      <c r="C198" s="73" t="s">
        <v>384</v>
      </c>
      <c r="D198" s="73" t="s">
        <v>187</v>
      </c>
      <c r="E198" s="73" t="s">
        <v>119</v>
      </c>
      <c r="F198" s="23" t="s">
        <v>267</v>
      </c>
      <c r="G198" s="23">
        <v>1</v>
      </c>
      <c r="H198" s="16" t="s">
        <v>4</v>
      </c>
      <c r="I198" s="23" t="s">
        <v>126</v>
      </c>
      <c r="J198" s="25">
        <v>401.16</v>
      </c>
      <c r="K198" s="71"/>
    </row>
    <row r="199" spans="2:11" s="72" customFormat="1" ht="12.75">
      <c r="B199" s="89">
        <v>5</v>
      </c>
      <c r="C199" s="33" t="s">
        <v>384</v>
      </c>
      <c r="D199" s="33" t="s">
        <v>187</v>
      </c>
      <c r="E199" s="33" t="s">
        <v>119</v>
      </c>
      <c r="F199" s="31" t="s">
        <v>267</v>
      </c>
      <c r="G199" s="31">
        <v>1</v>
      </c>
      <c r="H199" s="136" t="s">
        <v>19</v>
      </c>
      <c r="I199" s="31" t="s">
        <v>126</v>
      </c>
      <c r="J199" s="107">
        <v>401.16</v>
      </c>
      <c r="K199" s="71"/>
    </row>
    <row r="200" spans="2:11" s="72" customFormat="1" ht="12.75">
      <c r="B200" s="89">
        <v>6</v>
      </c>
      <c r="C200" s="32" t="s">
        <v>238</v>
      </c>
      <c r="D200" s="33" t="s">
        <v>239</v>
      </c>
      <c r="E200" s="32" t="s">
        <v>238</v>
      </c>
      <c r="F200" s="31" t="s">
        <v>267</v>
      </c>
      <c r="G200" s="31">
        <v>1</v>
      </c>
      <c r="H200" s="136" t="s">
        <v>30</v>
      </c>
      <c r="I200" s="31" t="s">
        <v>126</v>
      </c>
      <c r="J200" s="107">
        <v>401.16</v>
      </c>
      <c r="K200" s="71"/>
    </row>
    <row r="201" spans="2:11" s="72" customFormat="1" ht="12.75">
      <c r="B201" s="146">
        <v>7</v>
      </c>
      <c r="C201" s="32" t="s">
        <v>238</v>
      </c>
      <c r="D201" s="33" t="s">
        <v>239</v>
      </c>
      <c r="E201" s="32" t="s">
        <v>238</v>
      </c>
      <c r="F201" s="31" t="s">
        <v>267</v>
      </c>
      <c r="G201" s="31">
        <v>1</v>
      </c>
      <c r="H201" s="136" t="s">
        <v>493</v>
      </c>
      <c r="I201" s="31" t="s">
        <v>126</v>
      </c>
      <c r="J201" s="107">
        <v>401.16</v>
      </c>
      <c r="K201" s="71"/>
    </row>
    <row r="202" spans="2:11" ht="16.5" thickBot="1">
      <c r="B202" s="155"/>
      <c r="C202" s="155"/>
      <c r="D202" s="155"/>
      <c r="E202" s="156"/>
      <c r="F202" s="62" t="s">
        <v>41</v>
      </c>
      <c r="G202" s="62">
        <f>SUM(G196:G201)</f>
        <v>6</v>
      </c>
      <c r="H202" s="62"/>
      <c r="I202" s="62"/>
      <c r="J202" s="51">
        <f>SUM(J196:J201)</f>
        <v>2406.96</v>
      </c>
      <c r="K202" s="5"/>
    </row>
    <row r="203" spans="2:11" ht="16.5" thickBot="1">
      <c r="B203" s="158" t="s">
        <v>278</v>
      </c>
      <c r="C203" s="159"/>
      <c r="D203" s="159"/>
      <c r="E203" s="159"/>
      <c r="F203" s="159"/>
      <c r="G203" s="159"/>
      <c r="H203" s="159"/>
      <c r="I203" s="160"/>
      <c r="J203" s="50">
        <f>J192+J202</f>
        <v>4151.12</v>
      </c>
      <c r="K203" s="5"/>
    </row>
    <row r="204" spans="2:11" ht="12.75">
      <c r="D204" s="3"/>
      <c r="E204" s="3"/>
      <c r="K204" s="5"/>
    </row>
    <row r="205" spans="2:11" ht="15.75">
      <c r="B205" s="161" t="s">
        <v>409</v>
      </c>
      <c r="C205" s="161"/>
      <c r="D205" s="161"/>
      <c r="E205" s="161"/>
      <c r="F205" s="161"/>
      <c r="G205" s="161"/>
      <c r="H205" s="161"/>
      <c r="I205" s="161"/>
      <c r="J205" s="161"/>
      <c r="K205" s="5"/>
    </row>
    <row r="206" spans="2:11" ht="15.75">
      <c r="B206" s="157" t="s">
        <v>109</v>
      </c>
      <c r="C206" s="157"/>
      <c r="D206" s="102" t="s">
        <v>110</v>
      </c>
      <c r="E206" s="102" t="s">
        <v>111</v>
      </c>
      <c r="F206" s="102" t="s">
        <v>112</v>
      </c>
      <c r="G206" s="102" t="s">
        <v>113</v>
      </c>
      <c r="H206" s="102" t="s">
        <v>114</v>
      </c>
      <c r="I206" s="102" t="s">
        <v>115</v>
      </c>
      <c r="J206" s="102" t="s">
        <v>116</v>
      </c>
      <c r="K206" s="5"/>
    </row>
    <row r="207" spans="2:11" ht="12.75">
      <c r="B207" s="28">
        <v>1</v>
      </c>
      <c r="C207" s="22" t="s">
        <v>239</v>
      </c>
      <c r="D207" s="22" t="s">
        <v>182</v>
      </c>
      <c r="E207" s="14" t="s">
        <v>419</v>
      </c>
      <c r="F207" s="7" t="s">
        <v>410</v>
      </c>
      <c r="G207" s="7">
        <v>1</v>
      </c>
      <c r="H207" s="137" t="s">
        <v>412</v>
      </c>
      <c r="I207" s="7" t="s">
        <v>126</v>
      </c>
      <c r="J207" s="13">
        <v>293.33999999999997</v>
      </c>
      <c r="K207" s="5"/>
    </row>
    <row r="208" spans="2:11" ht="12.75">
      <c r="B208" s="28">
        <v>2</v>
      </c>
      <c r="C208" s="32" t="s">
        <v>420</v>
      </c>
      <c r="D208" s="32" t="s">
        <v>176</v>
      </c>
      <c r="E208" s="33" t="s">
        <v>220</v>
      </c>
      <c r="F208" s="7" t="s">
        <v>410</v>
      </c>
      <c r="G208" s="7">
        <v>1</v>
      </c>
      <c r="H208" s="137" t="s">
        <v>210</v>
      </c>
      <c r="I208" s="7" t="s">
        <v>126</v>
      </c>
      <c r="J208" s="13">
        <v>268.14999999999998</v>
      </c>
      <c r="K208" s="5"/>
    </row>
    <row r="209" spans="2:11" ht="12.75">
      <c r="B209" s="28">
        <v>3</v>
      </c>
      <c r="C209" s="73" t="s">
        <v>237</v>
      </c>
      <c r="D209" s="73" t="s">
        <v>183</v>
      </c>
      <c r="E209" s="73" t="s">
        <v>123</v>
      </c>
      <c r="F209" s="7" t="s">
        <v>410</v>
      </c>
      <c r="G209" s="7">
        <v>1</v>
      </c>
      <c r="H209" s="137" t="s">
        <v>91</v>
      </c>
      <c r="I209" s="7" t="s">
        <v>126</v>
      </c>
      <c r="J209" s="13">
        <v>268.14999999999998</v>
      </c>
      <c r="K209" s="5"/>
    </row>
    <row r="210" spans="2:11" ht="12.75">
      <c r="B210" s="28">
        <v>5</v>
      </c>
      <c r="C210" s="22" t="s">
        <v>122</v>
      </c>
      <c r="D210" s="22" t="s">
        <v>133</v>
      </c>
      <c r="E210" s="14" t="s">
        <v>122</v>
      </c>
      <c r="F210" s="7" t="s">
        <v>410</v>
      </c>
      <c r="G210" s="7">
        <v>1</v>
      </c>
      <c r="H210" s="137" t="s">
        <v>38</v>
      </c>
      <c r="I210" s="7" t="s">
        <v>126</v>
      </c>
      <c r="J210" s="13">
        <v>243.6</v>
      </c>
      <c r="K210" s="5"/>
    </row>
    <row r="211" spans="2:11" ht="12.75">
      <c r="B211" s="33">
        <v>6</v>
      </c>
      <c r="C211" s="70" t="s">
        <v>418</v>
      </c>
      <c r="D211" s="70" t="s">
        <v>186</v>
      </c>
      <c r="E211" s="73" t="s">
        <v>260</v>
      </c>
      <c r="F211" s="7" t="s">
        <v>410</v>
      </c>
      <c r="G211" s="23">
        <v>1</v>
      </c>
      <c r="H211" s="24" t="s">
        <v>414</v>
      </c>
      <c r="I211" s="7" t="s">
        <v>411</v>
      </c>
      <c r="J211" s="74">
        <v>3062.69</v>
      </c>
      <c r="K211" s="5"/>
    </row>
    <row r="212" spans="2:11" ht="12.75">
      <c r="B212" s="28">
        <v>7</v>
      </c>
      <c r="C212" s="70" t="s">
        <v>418</v>
      </c>
      <c r="D212" s="22" t="s">
        <v>186</v>
      </c>
      <c r="E212" s="73" t="s">
        <v>260</v>
      </c>
      <c r="F212" s="7" t="s">
        <v>410</v>
      </c>
      <c r="G212" s="7">
        <v>1</v>
      </c>
      <c r="H212" s="12" t="s">
        <v>415</v>
      </c>
      <c r="I212" s="7" t="s">
        <v>411</v>
      </c>
      <c r="J212" s="13">
        <v>3062.69</v>
      </c>
      <c r="K212" s="5"/>
    </row>
    <row r="213" spans="2:11" ht="12.75">
      <c r="B213" s="28">
        <v>8</v>
      </c>
      <c r="C213" s="70" t="s">
        <v>418</v>
      </c>
      <c r="D213" s="22" t="s">
        <v>186</v>
      </c>
      <c r="E213" s="73" t="s">
        <v>260</v>
      </c>
      <c r="F213" s="7" t="s">
        <v>410</v>
      </c>
      <c r="G213" s="7">
        <v>1</v>
      </c>
      <c r="H213" s="12" t="s">
        <v>416</v>
      </c>
      <c r="I213" s="7" t="s">
        <v>411</v>
      </c>
      <c r="J213" s="13">
        <v>451.66</v>
      </c>
      <c r="K213" s="5"/>
    </row>
    <row r="214" spans="2:11" ht="12.75">
      <c r="B214" s="28">
        <v>9</v>
      </c>
      <c r="C214" s="70" t="s">
        <v>418</v>
      </c>
      <c r="D214" s="22" t="s">
        <v>186</v>
      </c>
      <c r="E214" s="73" t="s">
        <v>260</v>
      </c>
      <c r="F214" s="7" t="s">
        <v>410</v>
      </c>
      <c r="G214" s="7">
        <v>1</v>
      </c>
      <c r="H214" s="12" t="s">
        <v>417</v>
      </c>
      <c r="I214" s="7" t="s">
        <v>411</v>
      </c>
      <c r="J214" s="13">
        <v>2843.14</v>
      </c>
      <c r="K214" s="5"/>
    </row>
    <row r="215" spans="2:11" ht="15.75">
      <c r="B215" s="155"/>
      <c r="C215" s="155"/>
      <c r="D215" s="155"/>
      <c r="E215" s="156"/>
      <c r="F215" s="101" t="s">
        <v>41</v>
      </c>
      <c r="G215" s="101">
        <f>SUM(G207:G214)</f>
        <v>8</v>
      </c>
      <c r="H215" s="101"/>
      <c r="I215" s="101"/>
      <c r="J215" s="51">
        <f>SUM(J207:J214)</f>
        <v>10493.42</v>
      </c>
      <c r="K215" s="5"/>
    </row>
    <row r="216" spans="2:11" ht="13.5" thickBot="1">
      <c r="D216" s="3"/>
      <c r="E216" s="3"/>
      <c r="K216" s="5"/>
    </row>
    <row r="217" spans="2:11" ht="16.5" thickBot="1">
      <c r="B217" s="159" t="s">
        <v>274</v>
      </c>
      <c r="C217" s="159"/>
      <c r="D217" s="159"/>
      <c r="E217" s="159"/>
      <c r="F217" s="159"/>
      <c r="G217" s="159"/>
      <c r="H217" s="159"/>
      <c r="I217" s="159"/>
      <c r="J217" s="166"/>
      <c r="K217" s="5"/>
    </row>
    <row r="218" spans="2:11" ht="16.5" thickBot="1">
      <c r="B218" s="163" t="s">
        <v>109</v>
      </c>
      <c r="C218" s="164"/>
      <c r="D218" s="66" t="s">
        <v>110</v>
      </c>
      <c r="E218" s="52" t="s">
        <v>111</v>
      </c>
      <c r="F218" s="65" t="s">
        <v>112</v>
      </c>
      <c r="G218" s="65" t="s">
        <v>113</v>
      </c>
      <c r="H218" s="65" t="s">
        <v>114</v>
      </c>
      <c r="I218" s="65" t="s">
        <v>115</v>
      </c>
      <c r="J218" s="53" t="s">
        <v>116</v>
      </c>
      <c r="K218" s="5"/>
    </row>
    <row r="219" spans="2:11" s="72" customFormat="1" ht="12.75">
      <c r="B219" s="89">
        <v>1</v>
      </c>
      <c r="C219" s="32" t="s">
        <v>420</v>
      </c>
      <c r="D219" s="32" t="s">
        <v>176</v>
      </c>
      <c r="E219" s="33" t="s">
        <v>220</v>
      </c>
      <c r="F219" s="31" t="s">
        <v>250</v>
      </c>
      <c r="G219" s="31">
        <v>1</v>
      </c>
      <c r="H219" s="136" t="s">
        <v>210</v>
      </c>
      <c r="I219" s="31" t="s">
        <v>126</v>
      </c>
      <c r="J219" s="25">
        <v>2900</v>
      </c>
      <c r="K219" s="71"/>
    </row>
    <row r="220" spans="2:11" s="72" customFormat="1" ht="12.75">
      <c r="B220" s="89">
        <v>2</v>
      </c>
      <c r="C220" s="32" t="s">
        <v>421</v>
      </c>
      <c r="D220" s="70" t="s">
        <v>175</v>
      </c>
      <c r="E220" s="73" t="s">
        <v>226</v>
      </c>
      <c r="F220" s="31" t="s">
        <v>250</v>
      </c>
      <c r="G220" s="31">
        <v>1</v>
      </c>
      <c r="H220" s="136" t="s">
        <v>66</v>
      </c>
      <c r="I220" s="31" t="s">
        <v>126</v>
      </c>
      <c r="J220" s="25">
        <v>2900</v>
      </c>
      <c r="K220" s="71"/>
    </row>
    <row r="221" spans="2:11" s="72" customFormat="1" ht="12.75">
      <c r="B221" s="89">
        <v>3</v>
      </c>
      <c r="C221" s="32" t="s">
        <v>422</v>
      </c>
      <c r="D221" s="32" t="s">
        <v>336</v>
      </c>
      <c r="E221" s="73" t="s">
        <v>223</v>
      </c>
      <c r="F221" s="31" t="s">
        <v>250</v>
      </c>
      <c r="G221" s="31">
        <v>1</v>
      </c>
      <c r="H221" s="136" t="s">
        <v>152</v>
      </c>
      <c r="I221" s="31" t="s">
        <v>126</v>
      </c>
      <c r="J221" s="25">
        <v>2900</v>
      </c>
      <c r="K221" s="71"/>
    </row>
    <row r="222" spans="2:11" s="72" customFormat="1" ht="12.75">
      <c r="B222" s="89">
        <v>4</v>
      </c>
      <c r="C222" s="32" t="s">
        <v>423</v>
      </c>
      <c r="D222" s="70" t="s">
        <v>177</v>
      </c>
      <c r="E222" s="73" t="s">
        <v>203</v>
      </c>
      <c r="F222" s="31" t="s">
        <v>250</v>
      </c>
      <c r="G222" s="31">
        <v>1</v>
      </c>
      <c r="H222" s="136" t="s">
        <v>513</v>
      </c>
      <c r="I222" s="31" t="s">
        <v>126</v>
      </c>
      <c r="J222" s="25">
        <v>2900</v>
      </c>
      <c r="K222" s="71"/>
    </row>
    <row r="223" spans="2:11" s="72" customFormat="1" ht="12.75">
      <c r="B223" s="89">
        <v>5</v>
      </c>
      <c r="C223" s="32" t="s">
        <v>216</v>
      </c>
      <c r="D223" s="70" t="s">
        <v>173</v>
      </c>
      <c r="E223" s="73" t="s">
        <v>225</v>
      </c>
      <c r="F223" s="31" t="s">
        <v>250</v>
      </c>
      <c r="G223" s="31">
        <v>1</v>
      </c>
      <c r="H223" s="136" t="s">
        <v>104</v>
      </c>
      <c r="I223" s="31" t="s">
        <v>126</v>
      </c>
      <c r="J223" s="25">
        <v>2900</v>
      </c>
      <c r="K223" s="71"/>
    </row>
    <row r="224" spans="2:11" s="72" customFormat="1" ht="12.75">
      <c r="B224" s="89">
        <v>6</v>
      </c>
      <c r="C224" s="32" t="s">
        <v>213</v>
      </c>
      <c r="D224" s="70" t="s">
        <v>174</v>
      </c>
      <c r="E224" s="33" t="s">
        <v>148</v>
      </c>
      <c r="F224" s="31" t="s">
        <v>250</v>
      </c>
      <c r="G224" s="31">
        <v>1</v>
      </c>
      <c r="H224" s="136" t="s">
        <v>211</v>
      </c>
      <c r="I224" s="31" t="s">
        <v>126</v>
      </c>
      <c r="J224" s="25">
        <v>2900</v>
      </c>
      <c r="K224" s="71"/>
    </row>
    <row r="225" spans="1:11" s="72" customFormat="1" ht="12.75">
      <c r="B225" s="89">
        <v>7</v>
      </c>
      <c r="C225" s="32" t="s">
        <v>424</v>
      </c>
      <c r="D225" s="32" t="s">
        <v>178</v>
      </c>
      <c r="E225" s="33" t="s">
        <v>219</v>
      </c>
      <c r="F225" s="31" t="s">
        <v>250</v>
      </c>
      <c r="G225" s="31">
        <v>1</v>
      </c>
      <c r="H225" s="136" t="s">
        <v>480</v>
      </c>
      <c r="I225" s="31" t="s">
        <v>126</v>
      </c>
      <c r="J225" s="25">
        <v>2900</v>
      </c>
      <c r="K225" s="71"/>
    </row>
    <row r="226" spans="1:11" s="72" customFormat="1" ht="12.75">
      <c r="B226" s="89">
        <v>8</v>
      </c>
      <c r="C226" s="32" t="s">
        <v>425</v>
      </c>
      <c r="D226" s="70" t="s">
        <v>179</v>
      </c>
      <c r="E226" s="73" t="s">
        <v>222</v>
      </c>
      <c r="F226" s="31" t="s">
        <v>250</v>
      </c>
      <c r="G226" s="31">
        <v>1</v>
      </c>
      <c r="H226" s="136" t="s">
        <v>105</v>
      </c>
      <c r="I226" s="31" t="s">
        <v>126</v>
      </c>
      <c r="J226" s="25">
        <v>2900</v>
      </c>
      <c r="K226" s="71"/>
    </row>
    <row r="227" spans="1:11" s="72" customFormat="1" ht="12.75">
      <c r="B227" s="89">
        <v>9</v>
      </c>
      <c r="C227" s="32" t="s">
        <v>426</v>
      </c>
      <c r="D227" s="70" t="s">
        <v>171</v>
      </c>
      <c r="E227" s="73" t="s">
        <v>224</v>
      </c>
      <c r="F227" s="31" t="s">
        <v>250</v>
      </c>
      <c r="G227" s="31">
        <v>1</v>
      </c>
      <c r="H227" s="136" t="s">
        <v>428</v>
      </c>
      <c r="I227" s="31" t="s">
        <v>126</v>
      </c>
      <c r="J227" s="25">
        <v>2900</v>
      </c>
      <c r="K227" s="71"/>
    </row>
    <row r="228" spans="1:11" s="72" customFormat="1" ht="12.75">
      <c r="A228" s="96"/>
      <c r="B228" s="89">
        <v>10</v>
      </c>
      <c r="C228" s="32" t="s">
        <v>214</v>
      </c>
      <c r="D228" s="32" t="s">
        <v>172</v>
      </c>
      <c r="E228" s="33" t="s">
        <v>221</v>
      </c>
      <c r="F228" s="31" t="s">
        <v>250</v>
      </c>
      <c r="G228" s="31">
        <v>1</v>
      </c>
      <c r="H228" s="136" t="s">
        <v>160</v>
      </c>
      <c r="I228" s="31" t="s">
        <v>126</v>
      </c>
      <c r="J228" s="25">
        <v>2900</v>
      </c>
      <c r="K228" s="71"/>
    </row>
    <row r="229" spans="1:11" ht="15.75">
      <c r="B229" s="165"/>
      <c r="C229" s="155"/>
      <c r="D229" s="155"/>
      <c r="E229" s="156"/>
      <c r="F229" s="54" t="s">
        <v>41</v>
      </c>
      <c r="G229" s="54">
        <f>SUM(G218:G228)</f>
        <v>10</v>
      </c>
      <c r="H229" s="54"/>
      <c r="I229" s="54"/>
      <c r="J229" s="55">
        <f>SUM(J218:J228)</f>
        <v>29000</v>
      </c>
      <c r="K229" s="5"/>
    </row>
    <row r="230" spans="1:11" ht="13.5" thickBot="1">
      <c r="D230" s="3"/>
      <c r="E230" s="3"/>
      <c r="K230" s="5"/>
    </row>
    <row r="231" spans="1:11" ht="16.5" thickBot="1">
      <c r="B231" s="159" t="s">
        <v>282</v>
      </c>
      <c r="C231" s="159"/>
      <c r="D231" s="159"/>
      <c r="E231" s="159"/>
      <c r="F231" s="159"/>
      <c r="G231" s="159"/>
      <c r="H231" s="159"/>
      <c r="I231" s="159"/>
      <c r="J231" s="166"/>
      <c r="K231" s="5"/>
    </row>
    <row r="232" spans="1:11" ht="16.5" thickBot="1">
      <c r="B232" s="167" t="s">
        <v>109</v>
      </c>
      <c r="C232" s="168"/>
      <c r="D232" s="56" t="s">
        <v>110</v>
      </c>
      <c r="E232" s="56" t="s">
        <v>111</v>
      </c>
      <c r="F232" s="64" t="s">
        <v>112</v>
      </c>
      <c r="G232" s="64" t="s">
        <v>113</v>
      </c>
      <c r="H232" s="64" t="s">
        <v>114</v>
      </c>
      <c r="I232" s="64" t="s">
        <v>115</v>
      </c>
      <c r="J232" s="57" t="s">
        <v>116</v>
      </c>
      <c r="K232" s="5"/>
    </row>
    <row r="233" spans="1:11" s="72" customFormat="1" ht="12.75">
      <c r="B233" s="97">
        <v>1</v>
      </c>
      <c r="C233" s="88" t="s">
        <v>229</v>
      </c>
      <c r="D233" s="32" t="s">
        <v>176</v>
      </c>
      <c r="E233" s="33" t="s">
        <v>233</v>
      </c>
      <c r="F233" s="44" t="s">
        <v>251</v>
      </c>
      <c r="G233" s="44">
        <v>1</v>
      </c>
      <c r="H233" s="45" t="s">
        <v>312</v>
      </c>
      <c r="I233" s="44" t="s">
        <v>126</v>
      </c>
      <c r="J233" s="98">
        <v>1275</v>
      </c>
      <c r="K233" s="71"/>
    </row>
    <row r="234" spans="1:11" s="72" customFormat="1" ht="12.75">
      <c r="B234" s="89">
        <v>2</v>
      </c>
      <c r="C234" s="73" t="s">
        <v>230</v>
      </c>
      <c r="D234" s="32" t="s">
        <v>176</v>
      </c>
      <c r="E234" s="33" t="s">
        <v>234</v>
      </c>
      <c r="F234" s="31" t="s">
        <v>251</v>
      </c>
      <c r="G234" s="31">
        <v>1</v>
      </c>
      <c r="H234" s="34" t="s">
        <v>98</v>
      </c>
      <c r="I234" s="31" t="s">
        <v>126</v>
      </c>
      <c r="J234" s="25">
        <v>1275</v>
      </c>
      <c r="K234" s="71"/>
    </row>
    <row r="235" spans="1:11" s="72" customFormat="1" ht="12.75">
      <c r="B235" s="89">
        <v>3</v>
      </c>
      <c r="C235" s="73" t="s">
        <v>217</v>
      </c>
      <c r="D235" s="32" t="s">
        <v>172</v>
      </c>
      <c r="E235" s="33" t="s">
        <v>227</v>
      </c>
      <c r="F235" s="31" t="s">
        <v>251</v>
      </c>
      <c r="G235" s="31">
        <v>1</v>
      </c>
      <c r="H235" s="34" t="s">
        <v>390</v>
      </c>
      <c r="I235" s="31" t="s">
        <v>126</v>
      </c>
      <c r="J235" s="25">
        <v>1275</v>
      </c>
      <c r="K235" s="71"/>
    </row>
    <row r="236" spans="1:11" s="72" customFormat="1" ht="12.75">
      <c r="B236" s="89">
        <v>4</v>
      </c>
      <c r="C236" s="73" t="s">
        <v>231</v>
      </c>
      <c r="D236" s="32" t="s">
        <v>176</v>
      </c>
      <c r="E236" s="33" t="s">
        <v>235</v>
      </c>
      <c r="F236" s="31" t="s">
        <v>251</v>
      </c>
      <c r="G236" s="31">
        <v>1</v>
      </c>
      <c r="H236" s="34" t="s">
        <v>159</v>
      </c>
      <c r="I236" s="31" t="s">
        <v>126</v>
      </c>
      <c r="J236" s="25">
        <v>1275</v>
      </c>
      <c r="K236" s="71"/>
    </row>
    <row r="237" spans="1:11" s="72" customFormat="1" ht="12.75">
      <c r="B237" s="89">
        <v>5</v>
      </c>
      <c r="C237" s="73" t="s">
        <v>427</v>
      </c>
      <c r="D237" s="42" t="s">
        <v>174</v>
      </c>
      <c r="E237" s="43" t="s">
        <v>232</v>
      </c>
      <c r="F237" s="31" t="s">
        <v>251</v>
      </c>
      <c r="G237" s="31">
        <v>1</v>
      </c>
      <c r="H237" s="34" t="s">
        <v>481</v>
      </c>
      <c r="I237" s="31" t="s">
        <v>126</v>
      </c>
      <c r="J237" s="25">
        <v>1275</v>
      </c>
      <c r="K237" s="71"/>
    </row>
    <row r="238" spans="1:11" s="72" customFormat="1" ht="12.75">
      <c r="B238" s="89">
        <v>6</v>
      </c>
      <c r="C238" s="73" t="s">
        <v>218</v>
      </c>
      <c r="D238" s="32" t="s">
        <v>172</v>
      </c>
      <c r="E238" s="33" t="s">
        <v>228</v>
      </c>
      <c r="F238" s="31" t="s">
        <v>251</v>
      </c>
      <c r="G238" s="31">
        <v>1</v>
      </c>
      <c r="H238" s="34" t="s">
        <v>318</v>
      </c>
      <c r="I238" s="31" t="s">
        <v>126</v>
      </c>
      <c r="J238" s="25">
        <v>1275</v>
      </c>
      <c r="K238" s="71"/>
    </row>
    <row r="239" spans="1:11" ht="15.75">
      <c r="B239" s="165"/>
      <c r="C239" s="155"/>
      <c r="D239" s="155"/>
      <c r="E239" s="156"/>
      <c r="F239" s="54" t="s">
        <v>41</v>
      </c>
      <c r="G239" s="54">
        <f>SUM(G233:G238)</f>
        <v>6</v>
      </c>
      <c r="H239" s="54"/>
      <c r="I239" s="54"/>
      <c r="J239" s="55">
        <f>SUM(J233:J238)</f>
        <v>7650</v>
      </c>
      <c r="K239" s="5"/>
    </row>
    <row r="240" spans="1:11" ht="13.5" thickBot="1">
      <c r="D240" s="3"/>
      <c r="E240" s="3"/>
      <c r="K240" s="5"/>
    </row>
    <row r="241" spans="2:11" ht="16.5" thickBot="1">
      <c r="B241" s="159" t="s">
        <v>281</v>
      </c>
      <c r="C241" s="159"/>
      <c r="D241" s="159"/>
      <c r="E241" s="159"/>
      <c r="F241" s="159"/>
      <c r="G241" s="159"/>
      <c r="H241" s="159"/>
      <c r="I241" s="159"/>
      <c r="J241" s="166"/>
      <c r="K241" s="5"/>
    </row>
    <row r="242" spans="2:11" ht="16.5" thickBot="1">
      <c r="B242" s="167" t="s">
        <v>109</v>
      </c>
      <c r="C242" s="168"/>
      <c r="D242" s="56" t="s">
        <v>110</v>
      </c>
      <c r="E242" s="56" t="s">
        <v>111</v>
      </c>
      <c r="F242" s="64" t="s">
        <v>112</v>
      </c>
      <c r="G242" s="64" t="s">
        <v>113</v>
      </c>
      <c r="H242" s="64" t="s">
        <v>114</v>
      </c>
      <c r="I242" s="64" t="s">
        <v>115</v>
      </c>
      <c r="J242" s="57" t="s">
        <v>116</v>
      </c>
      <c r="K242" s="5"/>
    </row>
    <row r="243" spans="2:11" s="72" customFormat="1" ht="12.75">
      <c r="B243" s="89">
        <v>1</v>
      </c>
      <c r="C243" s="100" t="s">
        <v>482</v>
      </c>
      <c r="D243" s="100" t="s">
        <v>338</v>
      </c>
      <c r="E243" s="100" t="s">
        <v>339</v>
      </c>
      <c r="F243" s="31" t="s">
        <v>252</v>
      </c>
      <c r="G243" s="31">
        <v>1</v>
      </c>
      <c r="H243" s="136" t="s">
        <v>483</v>
      </c>
      <c r="I243" s="31" t="s">
        <v>126</v>
      </c>
      <c r="J243" s="25">
        <v>1100</v>
      </c>
      <c r="K243" s="71"/>
    </row>
    <row r="244" spans="2:11" s="72" customFormat="1" ht="12.75">
      <c r="B244" s="89">
        <v>2</v>
      </c>
      <c r="C244" s="14" t="s">
        <v>360</v>
      </c>
      <c r="D244" s="14" t="s">
        <v>340</v>
      </c>
      <c r="E244" s="14" t="s">
        <v>341</v>
      </c>
      <c r="F244" s="31" t="s">
        <v>252</v>
      </c>
      <c r="G244" s="31">
        <v>1</v>
      </c>
      <c r="H244" s="136" t="s">
        <v>192</v>
      </c>
      <c r="I244" s="31" t="s">
        <v>126</v>
      </c>
      <c r="J244" s="17">
        <v>1100</v>
      </c>
      <c r="K244" s="71"/>
    </row>
    <row r="245" spans="2:11" s="72" customFormat="1" ht="12.75">
      <c r="B245" s="89">
        <v>3</v>
      </c>
      <c r="C245" s="14" t="s">
        <v>361</v>
      </c>
      <c r="D245" s="14" t="s">
        <v>342</v>
      </c>
      <c r="E245" s="14" t="s">
        <v>343</v>
      </c>
      <c r="F245" s="31" t="s">
        <v>252</v>
      </c>
      <c r="G245" s="31">
        <v>1</v>
      </c>
      <c r="H245" s="136" t="s">
        <v>96</v>
      </c>
      <c r="I245" s="31" t="s">
        <v>126</v>
      </c>
      <c r="J245" s="25">
        <v>1100</v>
      </c>
      <c r="K245" s="71"/>
    </row>
    <row r="246" spans="2:11" s="72" customFormat="1" ht="12.75">
      <c r="B246" s="89">
        <v>4</v>
      </c>
      <c r="C246" s="32" t="s">
        <v>362</v>
      </c>
      <c r="D246" s="70" t="s">
        <v>344</v>
      </c>
      <c r="E246" s="73" t="s">
        <v>203</v>
      </c>
      <c r="F246" s="31" t="s">
        <v>252</v>
      </c>
      <c r="G246" s="31">
        <v>1</v>
      </c>
      <c r="H246" s="136" t="s">
        <v>330</v>
      </c>
      <c r="I246" s="31" t="s">
        <v>126</v>
      </c>
      <c r="J246" s="25">
        <v>1100</v>
      </c>
      <c r="K246" s="71"/>
    </row>
    <row r="247" spans="2:11" s="72" customFormat="1" ht="12.75">
      <c r="B247" s="89">
        <v>5</v>
      </c>
      <c r="C247" s="32" t="s">
        <v>363</v>
      </c>
      <c r="D247" s="32" t="s">
        <v>345</v>
      </c>
      <c r="E247" s="14" t="s">
        <v>346</v>
      </c>
      <c r="F247" s="31" t="s">
        <v>252</v>
      </c>
      <c r="G247" s="31">
        <v>1</v>
      </c>
      <c r="H247" s="136" t="s">
        <v>382</v>
      </c>
      <c r="I247" s="31" t="s">
        <v>126</v>
      </c>
      <c r="J247" s="25">
        <v>1100</v>
      </c>
      <c r="K247" s="71"/>
    </row>
    <row r="248" spans="2:11" s="72" customFormat="1" ht="12.75">
      <c r="B248" s="89">
        <v>6</v>
      </c>
      <c r="C248" s="14" t="s">
        <v>485</v>
      </c>
      <c r="D248" s="14" t="s">
        <v>178</v>
      </c>
      <c r="E248" s="14" t="s">
        <v>124</v>
      </c>
      <c r="F248" s="31" t="s">
        <v>252</v>
      </c>
      <c r="G248" s="31">
        <v>1</v>
      </c>
      <c r="H248" s="136" t="s">
        <v>107</v>
      </c>
      <c r="I248" s="31" t="s">
        <v>126</v>
      </c>
      <c r="J248" s="25">
        <v>1100</v>
      </c>
      <c r="K248" s="71"/>
    </row>
    <row r="249" spans="2:11" s="72" customFormat="1" ht="12.75">
      <c r="B249" s="89">
        <v>7</v>
      </c>
      <c r="C249" s="22" t="s">
        <v>364</v>
      </c>
      <c r="D249" s="14" t="s">
        <v>347</v>
      </c>
      <c r="E249" s="14" t="s">
        <v>348</v>
      </c>
      <c r="F249" s="31" t="s">
        <v>252</v>
      </c>
      <c r="G249" s="31">
        <v>1</v>
      </c>
      <c r="H249" s="136" t="s">
        <v>313</v>
      </c>
      <c r="I249" s="31" t="s">
        <v>126</v>
      </c>
      <c r="J249" s="25">
        <v>1100</v>
      </c>
      <c r="K249" s="71"/>
    </row>
    <row r="250" spans="2:11" s="72" customFormat="1" ht="12.75">
      <c r="B250" s="89">
        <v>8</v>
      </c>
      <c r="C250" s="14" t="s">
        <v>370</v>
      </c>
      <c r="D250" s="14" t="s">
        <v>340</v>
      </c>
      <c r="E250" s="14" t="s">
        <v>341</v>
      </c>
      <c r="F250" s="31" t="s">
        <v>252</v>
      </c>
      <c r="G250" s="31">
        <v>1</v>
      </c>
      <c r="H250" s="136" t="s">
        <v>315</v>
      </c>
      <c r="I250" s="31" t="s">
        <v>126</v>
      </c>
      <c r="J250" s="25">
        <v>1100</v>
      </c>
      <c r="K250" s="71"/>
    </row>
    <row r="251" spans="2:11" s="72" customFormat="1" ht="12.75">
      <c r="B251" s="89">
        <v>9</v>
      </c>
      <c r="C251" s="14" t="s">
        <v>365</v>
      </c>
      <c r="D251" s="14" t="s">
        <v>338</v>
      </c>
      <c r="E251" s="14" t="s">
        <v>339</v>
      </c>
      <c r="F251" s="31" t="s">
        <v>252</v>
      </c>
      <c r="G251" s="31">
        <v>1</v>
      </c>
      <c r="H251" s="136" t="s">
        <v>517</v>
      </c>
      <c r="I251" s="31" t="s">
        <v>126</v>
      </c>
      <c r="J251" s="25">
        <v>1100</v>
      </c>
      <c r="K251" s="71"/>
    </row>
    <row r="252" spans="2:11" s="72" customFormat="1" ht="12.75">
      <c r="B252" s="89">
        <v>10</v>
      </c>
      <c r="C252" s="14" t="s">
        <v>516</v>
      </c>
      <c r="D252" s="14" t="s">
        <v>349</v>
      </c>
      <c r="E252" s="14" t="s">
        <v>350</v>
      </c>
      <c r="F252" s="31" t="s">
        <v>252</v>
      </c>
      <c r="G252" s="31">
        <v>1</v>
      </c>
      <c r="H252" s="136" t="s">
        <v>127</v>
      </c>
      <c r="I252" s="31" t="s">
        <v>126</v>
      </c>
      <c r="J252" s="25">
        <v>1100</v>
      </c>
      <c r="K252" s="71"/>
    </row>
    <row r="253" spans="2:11" s="72" customFormat="1" ht="12.75">
      <c r="B253" s="89">
        <v>11</v>
      </c>
      <c r="C253" s="14" t="s">
        <v>367</v>
      </c>
      <c r="D253" s="14" t="s">
        <v>349</v>
      </c>
      <c r="E253" s="14" t="s">
        <v>350</v>
      </c>
      <c r="F253" s="31" t="s">
        <v>252</v>
      </c>
      <c r="G253" s="31">
        <v>1</v>
      </c>
      <c r="H253" s="136" t="s">
        <v>515</v>
      </c>
      <c r="I253" s="31" t="s">
        <v>126</v>
      </c>
      <c r="J253" s="25">
        <v>1100</v>
      </c>
      <c r="K253" s="71"/>
    </row>
    <row r="254" spans="2:11" ht="12.75">
      <c r="B254" s="35">
        <v>12</v>
      </c>
      <c r="C254" s="14" t="s">
        <v>368</v>
      </c>
      <c r="D254" s="14" t="s">
        <v>178</v>
      </c>
      <c r="E254" s="14" t="s">
        <v>124</v>
      </c>
      <c r="F254" s="31" t="s">
        <v>252</v>
      </c>
      <c r="G254" s="31">
        <v>1</v>
      </c>
      <c r="H254" s="136" t="s">
        <v>197</v>
      </c>
      <c r="I254" s="31" t="s">
        <v>126</v>
      </c>
      <c r="J254" s="8">
        <v>1100</v>
      </c>
      <c r="K254" s="5"/>
    </row>
    <row r="255" spans="2:11" ht="12.75">
      <c r="B255" s="35">
        <v>13</v>
      </c>
      <c r="C255" s="14" t="s">
        <v>369</v>
      </c>
      <c r="D255" s="14" t="s">
        <v>178</v>
      </c>
      <c r="E255" s="14" t="s">
        <v>124</v>
      </c>
      <c r="F255" s="31" t="s">
        <v>252</v>
      </c>
      <c r="G255" s="31">
        <v>1</v>
      </c>
      <c r="H255" s="136" t="s">
        <v>316</v>
      </c>
      <c r="I255" s="31" t="s">
        <v>126</v>
      </c>
      <c r="J255" s="8">
        <v>1100</v>
      </c>
      <c r="K255" s="5"/>
    </row>
    <row r="256" spans="2:11" ht="12.75">
      <c r="B256" s="35">
        <v>14</v>
      </c>
      <c r="C256" s="22" t="s">
        <v>370</v>
      </c>
      <c r="D256" s="14" t="s">
        <v>347</v>
      </c>
      <c r="E256" s="14" t="s">
        <v>348</v>
      </c>
      <c r="F256" s="31" t="s">
        <v>252</v>
      </c>
      <c r="G256" s="31">
        <v>1</v>
      </c>
      <c r="H256" s="136" t="s">
        <v>210</v>
      </c>
      <c r="I256" s="31" t="s">
        <v>126</v>
      </c>
      <c r="J256" s="8">
        <v>1100</v>
      </c>
      <c r="K256" s="5"/>
    </row>
    <row r="257" spans="2:11" ht="12.75">
      <c r="B257" s="35">
        <v>15</v>
      </c>
      <c r="C257" s="14" t="s">
        <v>370</v>
      </c>
      <c r="D257" s="14" t="s">
        <v>338</v>
      </c>
      <c r="E257" s="14" t="s">
        <v>339</v>
      </c>
      <c r="F257" s="31" t="s">
        <v>252</v>
      </c>
      <c r="G257" s="31">
        <v>1</v>
      </c>
      <c r="H257" s="136" t="s">
        <v>193</v>
      </c>
      <c r="I257" s="31" t="s">
        <v>126</v>
      </c>
      <c r="J257" s="8">
        <v>1100</v>
      </c>
      <c r="K257" s="5"/>
    </row>
    <row r="258" spans="2:11" ht="12.75">
      <c r="B258" s="35">
        <v>16</v>
      </c>
      <c r="C258" s="22" t="s">
        <v>371</v>
      </c>
      <c r="D258" s="22" t="s">
        <v>178</v>
      </c>
      <c r="E258" s="22" t="s">
        <v>124</v>
      </c>
      <c r="F258" s="31" t="s">
        <v>252</v>
      </c>
      <c r="G258" s="31">
        <v>1</v>
      </c>
      <c r="H258" s="136" t="s">
        <v>99</v>
      </c>
      <c r="I258" s="31" t="s">
        <v>126</v>
      </c>
      <c r="J258" s="8">
        <v>1100</v>
      </c>
      <c r="K258" s="5"/>
    </row>
    <row r="259" spans="2:11" ht="12.75">
      <c r="B259" s="35">
        <v>17</v>
      </c>
      <c r="C259" s="14" t="s">
        <v>370</v>
      </c>
      <c r="D259" s="14" t="s">
        <v>518</v>
      </c>
      <c r="E259" s="14" t="s">
        <v>350</v>
      </c>
      <c r="F259" s="31" t="s">
        <v>252</v>
      </c>
      <c r="G259" s="31">
        <v>1</v>
      </c>
      <c r="H259" s="136" t="s">
        <v>100</v>
      </c>
      <c r="I259" s="31" t="s">
        <v>126</v>
      </c>
      <c r="J259" s="8">
        <v>1100</v>
      </c>
      <c r="K259" s="5"/>
    </row>
    <row r="260" spans="2:11" ht="12.75">
      <c r="B260" s="35">
        <v>18</v>
      </c>
      <c r="C260" s="32" t="s">
        <v>383</v>
      </c>
      <c r="D260" s="32" t="s">
        <v>351</v>
      </c>
      <c r="E260" s="33" t="s">
        <v>352</v>
      </c>
      <c r="F260" s="31" t="s">
        <v>252</v>
      </c>
      <c r="G260" s="31">
        <v>1</v>
      </c>
      <c r="H260" s="136" t="s">
        <v>333</v>
      </c>
      <c r="I260" s="31" t="s">
        <v>126</v>
      </c>
      <c r="J260" s="8">
        <v>1100</v>
      </c>
      <c r="K260" s="5"/>
    </row>
    <row r="261" spans="2:11" ht="12.75">
      <c r="B261" s="35">
        <v>19</v>
      </c>
      <c r="C261" s="14" t="s">
        <v>366</v>
      </c>
      <c r="D261" s="14" t="s">
        <v>174</v>
      </c>
      <c r="E261" s="14" t="s">
        <v>148</v>
      </c>
      <c r="F261" s="31" t="s">
        <v>252</v>
      </c>
      <c r="G261" s="31">
        <v>1</v>
      </c>
      <c r="H261" s="136" t="s">
        <v>476</v>
      </c>
      <c r="I261" s="31" t="s">
        <v>126</v>
      </c>
      <c r="J261" s="8">
        <v>1100</v>
      </c>
      <c r="K261" s="5"/>
    </row>
    <row r="262" spans="2:11" ht="12.75">
      <c r="B262" s="35">
        <v>20</v>
      </c>
      <c r="C262" s="22" t="s">
        <v>372</v>
      </c>
      <c r="D262" s="14" t="s">
        <v>344</v>
      </c>
      <c r="E262" s="14" t="s">
        <v>353</v>
      </c>
      <c r="F262" s="31" t="s">
        <v>252</v>
      </c>
      <c r="G262" s="31">
        <v>1</v>
      </c>
      <c r="H262" s="136" t="s">
        <v>475</v>
      </c>
      <c r="I262" s="31" t="s">
        <v>126</v>
      </c>
      <c r="J262" s="8">
        <v>1100</v>
      </c>
      <c r="K262" s="5"/>
    </row>
    <row r="263" spans="2:11" ht="12.75">
      <c r="B263" s="35">
        <v>21</v>
      </c>
      <c r="C263" s="22" t="s">
        <v>370</v>
      </c>
      <c r="D263" s="14" t="s">
        <v>345</v>
      </c>
      <c r="E263" s="14" t="s">
        <v>346</v>
      </c>
      <c r="F263" s="31" t="s">
        <v>252</v>
      </c>
      <c r="G263" s="31">
        <v>1</v>
      </c>
      <c r="H263" s="136" t="s">
        <v>491</v>
      </c>
      <c r="I263" s="31" t="s">
        <v>126</v>
      </c>
      <c r="J263" s="8">
        <v>1100</v>
      </c>
      <c r="K263" s="5"/>
    </row>
    <row r="264" spans="2:11" ht="12.75">
      <c r="B264" s="35">
        <v>22</v>
      </c>
      <c r="C264" s="14" t="s">
        <v>373</v>
      </c>
      <c r="D264" s="14" t="s">
        <v>176</v>
      </c>
      <c r="E264" s="14" t="s">
        <v>354</v>
      </c>
      <c r="F264" s="31" t="s">
        <v>252</v>
      </c>
      <c r="G264" s="31">
        <v>1</v>
      </c>
      <c r="H264" s="136" t="s">
        <v>488</v>
      </c>
      <c r="I264" s="31" t="s">
        <v>126</v>
      </c>
      <c r="J264" s="8">
        <v>1100</v>
      </c>
      <c r="K264" s="5"/>
    </row>
    <row r="265" spans="2:11" ht="12.75">
      <c r="B265" s="35">
        <v>23</v>
      </c>
      <c r="C265" s="14" t="s">
        <v>374</v>
      </c>
      <c r="D265" s="14" t="s">
        <v>174</v>
      </c>
      <c r="E265" s="14" t="s">
        <v>148</v>
      </c>
      <c r="F265" s="31" t="s">
        <v>252</v>
      </c>
      <c r="G265" s="31">
        <v>1</v>
      </c>
      <c r="H265" s="136" t="s">
        <v>101</v>
      </c>
      <c r="I265" s="31" t="s">
        <v>126</v>
      </c>
      <c r="J265" s="8">
        <v>1100</v>
      </c>
      <c r="K265" s="5"/>
    </row>
    <row r="266" spans="2:11" ht="12.75">
      <c r="B266" s="35">
        <v>24</v>
      </c>
      <c r="C266" s="14" t="s">
        <v>375</v>
      </c>
      <c r="D266" s="14" t="s">
        <v>355</v>
      </c>
      <c r="E266" s="14" t="s">
        <v>356</v>
      </c>
      <c r="F266" s="31" t="s">
        <v>252</v>
      </c>
      <c r="G266" s="31">
        <v>1</v>
      </c>
      <c r="H266" s="136" t="s">
        <v>321</v>
      </c>
      <c r="I266" s="31" t="s">
        <v>126</v>
      </c>
      <c r="J266" s="8">
        <v>1100</v>
      </c>
      <c r="K266" s="5"/>
    </row>
    <row r="267" spans="2:11" ht="12.75">
      <c r="B267" s="35">
        <v>25</v>
      </c>
      <c r="C267" s="14" t="s">
        <v>376</v>
      </c>
      <c r="D267" s="14" t="s">
        <v>340</v>
      </c>
      <c r="E267" s="14" t="s">
        <v>341</v>
      </c>
      <c r="F267" s="31" t="s">
        <v>252</v>
      </c>
      <c r="G267" s="31">
        <v>1</v>
      </c>
      <c r="H267" s="136" t="s">
        <v>514</v>
      </c>
      <c r="I267" s="31" t="s">
        <v>126</v>
      </c>
      <c r="J267" s="8">
        <v>1100</v>
      </c>
      <c r="K267" s="5"/>
    </row>
    <row r="268" spans="2:11" ht="12.75">
      <c r="B268" s="35">
        <v>26</v>
      </c>
      <c r="C268" s="14" t="s">
        <v>377</v>
      </c>
      <c r="D268" s="14" t="s">
        <v>172</v>
      </c>
      <c r="E268" s="14" t="s">
        <v>357</v>
      </c>
      <c r="F268" s="31" t="s">
        <v>252</v>
      </c>
      <c r="G268" s="31">
        <v>1</v>
      </c>
      <c r="H268" s="136" t="s">
        <v>194</v>
      </c>
      <c r="I268" s="31" t="s">
        <v>126</v>
      </c>
      <c r="J268" s="8">
        <v>1100</v>
      </c>
      <c r="K268" s="5"/>
    </row>
    <row r="269" spans="2:11" ht="12.75">
      <c r="B269" s="35">
        <v>27</v>
      </c>
      <c r="C269" s="14" t="s">
        <v>378</v>
      </c>
      <c r="D269" s="14" t="s">
        <v>347</v>
      </c>
      <c r="E269" s="14" t="s">
        <v>348</v>
      </c>
      <c r="F269" s="31" t="s">
        <v>252</v>
      </c>
      <c r="G269" s="31">
        <v>1</v>
      </c>
      <c r="H269" s="136" t="s">
        <v>156</v>
      </c>
      <c r="I269" s="31" t="s">
        <v>126</v>
      </c>
      <c r="J269" s="8">
        <v>1100</v>
      </c>
      <c r="K269" s="5"/>
    </row>
    <row r="270" spans="2:11" ht="12.75">
      <c r="B270" s="35">
        <v>28</v>
      </c>
      <c r="C270" s="14" t="s">
        <v>484</v>
      </c>
      <c r="D270" s="14" t="s">
        <v>178</v>
      </c>
      <c r="E270" s="14" t="s">
        <v>124</v>
      </c>
      <c r="F270" s="31" t="s">
        <v>252</v>
      </c>
      <c r="G270" s="31">
        <v>1</v>
      </c>
      <c r="H270" s="136" t="s">
        <v>189</v>
      </c>
      <c r="I270" s="31" t="s">
        <v>126</v>
      </c>
      <c r="J270" s="8">
        <v>1100</v>
      </c>
      <c r="K270" s="5"/>
    </row>
    <row r="271" spans="2:11" ht="12.75">
      <c r="B271" s="35">
        <v>29</v>
      </c>
      <c r="C271" s="14" t="s">
        <v>379</v>
      </c>
      <c r="D271" s="14" t="s">
        <v>358</v>
      </c>
      <c r="E271" s="14" t="s">
        <v>359</v>
      </c>
      <c r="F271" s="31" t="s">
        <v>252</v>
      </c>
      <c r="G271" s="31">
        <v>1</v>
      </c>
      <c r="H271" s="136" t="s">
        <v>474</v>
      </c>
      <c r="I271" s="31" t="s">
        <v>126</v>
      </c>
      <c r="J271" s="8">
        <v>1100</v>
      </c>
      <c r="K271" s="5"/>
    </row>
    <row r="272" spans="2:11" ht="12.75">
      <c r="B272" s="35">
        <v>30</v>
      </c>
      <c r="C272" s="14" t="s">
        <v>380</v>
      </c>
      <c r="D272" s="14" t="s">
        <v>338</v>
      </c>
      <c r="E272" s="14" t="s">
        <v>339</v>
      </c>
      <c r="F272" s="31" t="s">
        <v>252</v>
      </c>
      <c r="G272" s="31">
        <v>1</v>
      </c>
      <c r="H272" s="136" t="s">
        <v>212</v>
      </c>
      <c r="I272" s="31" t="s">
        <v>126</v>
      </c>
      <c r="J272" s="8">
        <v>1100</v>
      </c>
      <c r="K272" s="5"/>
    </row>
    <row r="273" spans="2:11" ht="12.75">
      <c r="B273" s="148">
        <v>31</v>
      </c>
      <c r="C273" s="14" t="s">
        <v>381</v>
      </c>
      <c r="D273" s="14" t="s">
        <v>344</v>
      </c>
      <c r="E273" s="14" t="s">
        <v>353</v>
      </c>
      <c r="F273" s="31" t="s">
        <v>252</v>
      </c>
      <c r="G273" s="31">
        <v>1</v>
      </c>
      <c r="H273" s="136" t="s">
        <v>108</v>
      </c>
      <c r="I273" s="31" t="s">
        <v>126</v>
      </c>
      <c r="J273" s="8">
        <v>1100</v>
      </c>
      <c r="K273" s="5"/>
    </row>
    <row r="274" spans="2:11" ht="13.5" thickBot="1">
      <c r="B274" s="148">
        <v>32</v>
      </c>
      <c r="C274" s="14" t="s">
        <v>427</v>
      </c>
      <c r="D274" s="14" t="s">
        <v>174</v>
      </c>
      <c r="E274" s="14" t="s">
        <v>148</v>
      </c>
      <c r="F274" s="31" t="s">
        <v>252</v>
      </c>
      <c r="G274" s="31">
        <v>1</v>
      </c>
      <c r="H274" s="136" t="s">
        <v>459</v>
      </c>
      <c r="I274" s="31" t="s">
        <v>126</v>
      </c>
      <c r="J274" s="8">
        <v>1100</v>
      </c>
      <c r="K274" s="5"/>
    </row>
    <row r="275" spans="2:11" ht="16.5" thickBot="1">
      <c r="B275" s="183"/>
      <c r="C275" s="184"/>
      <c r="D275" s="184"/>
      <c r="E275" s="185"/>
      <c r="F275" s="48" t="s">
        <v>41</v>
      </c>
      <c r="G275" s="48">
        <f>SUM(G243:G274)</f>
        <v>32</v>
      </c>
      <c r="H275" s="48"/>
      <c r="I275" s="48"/>
      <c r="J275" s="49">
        <f>SUM(J243:J274)</f>
        <v>35200</v>
      </c>
      <c r="K275" s="5"/>
    </row>
    <row r="276" spans="2:11" ht="16.5" thickBot="1">
      <c r="B276" s="158" t="s">
        <v>283</v>
      </c>
      <c r="C276" s="159"/>
      <c r="D276" s="159"/>
      <c r="E276" s="159"/>
      <c r="F276" s="159"/>
      <c r="G276" s="159"/>
      <c r="H276" s="159"/>
      <c r="I276" s="160"/>
      <c r="J276" s="50">
        <f>J229+J239+J275</f>
        <v>71850</v>
      </c>
      <c r="K276" s="5"/>
    </row>
    <row r="277" spans="2:11" ht="12.75">
      <c r="C277" s="1"/>
      <c r="F277" s="1"/>
      <c r="G277" s="1"/>
      <c r="H277" s="1"/>
      <c r="I277" s="4"/>
      <c r="J277" s="1"/>
      <c r="K277" s="5"/>
    </row>
    <row r="278" spans="2:11" ht="15.75">
      <c r="B278" s="157" t="s">
        <v>298</v>
      </c>
      <c r="C278" s="157"/>
      <c r="D278" s="157"/>
      <c r="E278" s="157"/>
      <c r="F278" s="157"/>
      <c r="G278" s="157"/>
      <c r="H278" s="157"/>
      <c r="I278" s="157"/>
      <c r="J278" s="157"/>
      <c r="K278" s="5"/>
    </row>
    <row r="279" spans="2:11" ht="15.75">
      <c r="B279" s="157" t="s">
        <v>109</v>
      </c>
      <c r="C279" s="157"/>
      <c r="D279" s="61" t="s">
        <v>110</v>
      </c>
      <c r="E279" s="61" t="s">
        <v>111</v>
      </c>
      <c r="F279" s="61" t="s">
        <v>112</v>
      </c>
      <c r="G279" s="61" t="s">
        <v>113</v>
      </c>
      <c r="H279" s="61" t="s">
        <v>114</v>
      </c>
      <c r="I279" s="61" t="s">
        <v>115</v>
      </c>
      <c r="J279" s="61" t="s">
        <v>116</v>
      </c>
      <c r="K279" s="5"/>
    </row>
    <row r="280" spans="2:11" s="72" customFormat="1" ht="12.75">
      <c r="B280" s="32">
        <v>1</v>
      </c>
      <c r="C280" s="70" t="s">
        <v>295</v>
      </c>
      <c r="D280" s="70" t="s">
        <v>132</v>
      </c>
      <c r="E280" s="73" t="s">
        <v>121</v>
      </c>
      <c r="F280" s="23" t="s">
        <v>296</v>
      </c>
      <c r="G280" s="23">
        <v>1</v>
      </c>
      <c r="H280" s="24" t="s">
        <v>166</v>
      </c>
      <c r="I280" s="23" t="s">
        <v>126</v>
      </c>
      <c r="J280" s="25">
        <v>1275</v>
      </c>
      <c r="K280" s="71"/>
    </row>
    <row r="281" spans="2:11" ht="15.75">
      <c r="B281" s="155"/>
      <c r="C281" s="155"/>
      <c r="D281" s="155"/>
      <c r="E281" s="156"/>
      <c r="F281" s="62" t="s">
        <v>41</v>
      </c>
      <c r="G281" s="62">
        <f>SUM(G280:G280)</f>
        <v>1</v>
      </c>
      <c r="H281" s="62"/>
      <c r="I281" s="62"/>
      <c r="J281" s="51">
        <f>SUM(J280:J280)</f>
        <v>1275</v>
      </c>
      <c r="K281" s="5"/>
    </row>
    <row r="282" spans="2:11" ht="12.75">
      <c r="B282" s="40"/>
      <c r="C282" s="29"/>
      <c r="D282" s="29"/>
      <c r="E282" s="29"/>
      <c r="F282" s="30"/>
      <c r="G282" s="41"/>
      <c r="H282" s="58"/>
      <c r="I282" s="41"/>
      <c r="J282" s="59"/>
      <c r="K282" s="5"/>
    </row>
    <row r="283" spans="2:11" ht="15.75">
      <c r="B283" s="157" t="s">
        <v>298</v>
      </c>
      <c r="C283" s="157"/>
      <c r="D283" s="157"/>
      <c r="E283" s="157"/>
      <c r="F283" s="157"/>
      <c r="G283" s="157"/>
      <c r="H283" s="157"/>
      <c r="I283" s="157"/>
      <c r="J283" s="157"/>
      <c r="K283" s="5"/>
    </row>
    <row r="284" spans="2:11" ht="15.75">
      <c r="B284" s="157" t="s">
        <v>109</v>
      </c>
      <c r="C284" s="157"/>
      <c r="D284" s="61" t="s">
        <v>110</v>
      </c>
      <c r="E284" s="61" t="s">
        <v>111</v>
      </c>
      <c r="F284" s="61" t="s">
        <v>112</v>
      </c>
      <c r="G284" s="61" t="s">
        <v>113</v>
      </c>
      <c r="H284" s="61" t="s">
        <v>114</v>
      </c>
      <c r="I284" s="61" t="s">
        <v>115</v>
      </c>
      <c r="J284" s="61" t="s">
        <v>116</v>
      </c>
      <c r="K284" s="5"/>
    </row>
    <row r="285" spans="2:11" s="72" customFormat="1" ht="12.75">
      <c r="B285" s="32">
        <v>1</v>
      </c>
      <c r="C285" s="70" t="s">
        <v>295</v>
      </c>
      <c r="D285" s="70" t="s">
        <v>132</v>
      </c>
      <c r="E285" s="73" t="s">
        <v>121</v>
      </c>
      <c r="F285" s="23" t="s">
        <v>297</v>
      </c>
      <c r="G285" s="23">
        <v>1</v>
      </c>
      <c r="H285" s="24" t="s">
        <v>46</v>
      </c>
      <c r="I285" s="23" t="s">
        <v>126</v>
      </c>
      <c r="J285" s="25">
        <v>870</v>
      </c>
      <c r="K285" s="71"/>
    </row>
    <row r="286" spans="2:11" s="72" customFormat="1" ht="12.75">
      <c r="B286" s="32">
        <v>2</v>
      </c>
      <c r="C286" s="70" t="s">
        <v>295</v>
      </c>
      <c r="D286" s="70" t="s">
        <v>132</v>
      </c>
      <c r="E286" s="73" t="s">
        <v>121</v>
      </c>
      <c r="F286" s="23" t="s">
        <v>297</v>
      </c>
      <c r="G286" s="15">
        <v>1</v>
      </c>
      <c r="H286" s="16" t="s">
        <v>69</v>
      </c>
      <c r="I286" s="15" t="s">
        <v>126</v>
      </c>
      <c r="J286" s="25">
        <v>870</v>
      </c>
      <c r="K286" s="71"/>
    </row>
    <row r="287" spans="2:11" s="72" customFormat="1" ht="12.75">
      <c r="B287" s="32">
        <v>3</v>
      </c>
      <c r="C287" s="70" t="s">
        <v>295</v>
      </c>
      <c r="D287" s="70" t="s">
        <v>132</v>
      </c>
      <c r="E287" s="73" t="s">
        <v>121</v>
      </c>
      <c r="F287" s="23" t="s">
        <v>297</v>
      </c>
      <c r="G287" s="23">
        <v>1</v>
      </c>
      <c r="H287" s="24" t="s">
        <v>74</v>
      </c>
      <c r="I287" s="23" t="s">
        <v>126</v>
      </c>
      <c r="J287" s="25">
        <v>870</v>
      </c>
      <c r="K287" s="71"/>
    </row>
    <row r="288" spans="2:11" ht="16.5" thickBot="1">
      <c r="B288" s="155"/>
      <c r="C288" s="155"/>
      <c r="D288" s="155"/>
      <c r="E288" s="156"/>
      <c r="F288" s="62" t="s">
        <v>41</v>
      </c>
      <c r="G288" s="62">
        <f>SUM(G285:G287)</f>
        <v>3</v>
      </c>
      <c r="H288" s="62"/>
      <c r="I288" s="62"/>
      <c r="J288" s="51">
        <f>SUM(J285:J287)</f>
        <v>2610</v>
      </c>
      <c r="K288" s="5"/>
    </row>
    <row r="289" spans="2:11" ht="16.5" thickBot="1">
      <c r="B289" s="158" t="s">
        <v>308</v>
      </c>
      <c r="C289" s="159"/>
      <c r="D289" s="159"/>
      <c r="E289" s="159"/>
      <c r="F289" s="159"/>
      <c r="G289" s="159"/>
      <c r="H289" s="159"/>
      <c r="I289" s="160"/>
      <c r="J289" s="50">
        <f>SUM(J281+J288)</f>
        <v>3885</v>
      </c>
      <c r="K289" s="5"/>
    </row>
    <row r="290" spans="2:11" ht="13.5" thickBot="1">
      <c r="C290" s="1"/>
      <c r="F290" s="1"/>
      <c r="G290" s="1"/>
      <c r="H290" s="1"/>
      <c r="I290" s="4"/>
      <c r="J290" s="1"/>
      <c r="K290" s="5"/>
    </row>
    <row r="291" spans="2:11" ht="16.5" thickBot="1">
      <c r="B291" s="159" t="s">
        <v>393</v>
      </c>
      <c r="C291" s="159"/>
      <c r="D291" s="159"/>
      <c r="E291" s="159"/>
      <c r="F291" s="159"/>
      <c r="G291" s="159"/>
      <c r="H291" s="159"/>
      <c r="I291" s="159"/>
      <c r="J291" s="166"/>
      <c r="K291" s="5"/>
    </row>
    <row r="292" spans="2:11" ht="16.5" thickBot="1">
      <c r="B292" s="163" t="s">
        <v>109</v>
      </c>
      <c r="C292" s="164"/>
      <c r="D292" s="66" t="s">
        <v>110</v>
      </c>
      <c r="E292" s="52" t="s">
        <v>111</v>
      </c>
      <c r="F292" s="65" t="s">
        <v>112</v>
      </c>
      <c r="G292" s="65" t="s">
        <v>113</v>
      </c>
      <c r="H292" s="65" t="s">
        <v>114</v>
      </c>
      <c r="I292" s="65" t="s">
        <v>115</v>
      </c>
      <c r="J292" s="53" t="s">
        <v>116</v>
      </c>
      <c r="K292" s="5"/>
    </row>
    <row r="293" spans="2:11" ht="12.75">
      <c r="B293" s="36">
        <v>1</v>
      </c>
      <c r="C293" s="42" t="s">
        <v>169</v>
      </c>
      <c r="D293" s="43" t="s">
        <v>170</v>
      </c>
      <c r="E293" s="43" t="s">
        <v>202</v>
      </c>
      <c r="F293" s="44" t="s">
        <v>249</v>
      </c>
      <c r="G293" s="44">
        <v>1</v>
      </c>
      <c r="H293" s="46" t="s">
        <v>58</v>
      </c>
      <c r="I293" s="44" t="s">
        <v>126</v>
      </c>
      <c r="J293" s="47">
        <v>7973.3</v>
      </c>
      <c r="K293" s="5"/>
    </row>
    <row r="294" spans="2:11" ht="15.75">
      <c r="B294" s="165"/>
      <c r="C294" s="155"/>
      <c r="D294" s="155"/>
      <c r="E294" s="156"/>
      <c r="F294" s="54" t="s">
        <v>41</v>
      </c>
      <c r="G294" s="54">
        <f>SUM(G293)</f>
        <v>1</v>
      </c>
      <c r="H294" s="54"/>
      <c r="I294" s="54"/>
      <c r="J294" s="55">
        <f>SUM(J293)</f>
        <v>7973.3</v>
      </c>
      <c r="K294" s="5"/>
    </row>
    <row r="295" spans="2:11" ht="12.75">
      <c r="C295" s="1"/>
      <c r="F295" s="1"/>
      <c r="G295" s="1"/>
      <c r="H295" s="1"/>
      <c r="I295" s="4"/>
      <c r="J295" s="1"/>
      <c r="K295" s="5"/>
    </row>
    <row r="296" spans="2:11" ht="15.75">
      <c r="B296" s="157" t="s">
        <v>394</v>
      </c>
      <c r="C296" s="157"/>
      <c r="D296" s="157"/>
      <c r="E296" s="157"/>
      <c r="F296" s="157"/>
      <c r="G296" s="157"/>
      <c r="H296" s="157"/>
      <c r="I296" s="157"/>
      <c r="J296" s="157"/>
      <c r="K296" s="5"/>
    </row>
    <row r="297" spans="2:11" ht="15.75">
      <c r="B297" s="162" t="s">
        <v>109</v>
      </c>
      <c r="C297" s="162"/>
      <c r="D297" s="102" t="s">
        <v>110</v>
      </c>
      <c r="E297" s="102" t="s">
        <v>111</v>
      </c>
      <c r="F297" s="103" t="s">
        <v>112</v>
      </c>
      <c r="G297" s="103" t="s">
        <v>113</v>
      </c>
      <c r="H297" s="103" t="s">
        <v>114</v>
      </c>
      <c r="I297" s="103" t="s">
        <v>115</v>
      </c>
      <c r="J297" s="103" t="s">
        <v>116</v>
      </c>
      <c r="K297" s="5"/>
    </row>
    <row r="298" spans="2:11" ht="12.75">
      <c r="B298" s="35">
        <v>1</v>
      </c>
      <c r="C298" s="112" t="s">
        <v>399</v>
      </c>
      <c r="D298" s="112" t="s">
        <v>400</v>
      </c>
      <c r="E298" s="28" t="s">
        <v>401</v>
      </c>
      <c r="F298" s="113" t="s">
        <v>395</v>
      </c>
      <c r="G298" s="114">
        <v>1</v>
      </c>
      <c r="H298" s="115" t="s">
        <v>397</v>
      </c>
      <c r="I298" s="114" t="s">
        <v>396</v>
      </c>
      <c r="J298" s="116">
        <v>2657.77</v>
      </c>
      <c r="K298" s="5"/>
    </row>
    <row r="299" spans="2:11" ht="12.75">
      <c r="B299" s="35">
        <v>2</v>
      </c>
      <c r="C299" s="112" t="s">
        <v>404</v>
      </c>
      <c r="D299" s="112" t="s">
        <v>403</v>
      </c>
      <c r="E299" s="28" t="s">
        <v>402</v>
      </c>
      <c r="F299" s="113" t="s">
        <v>395</v>
      </c>
      <c r="G299" s="114">
        <v>1</v>
      </c>
      <c r="H299" s="115" t="s">
        <v>398</v>
      </c>
      <c r="I299" s="114" t="s">
        <v>396</v>
      </c>
      <c r="J299" s="116">
        <v>2657.77</v>
      </c>
      <c r="K299" s="5"/>
    </row>
    <row r="300" spans="2:11" ht="15.75">
      <c r="B300" s="165"/>
      <c r="C300" s="155"/>
      <c r="D300" s="155"/>
      <c r="E300" s="156"/>
      <c r="F300" s="110" t="s">
        <v>41</v>
      </c>
      <c r="G300" s="110">
        <f>SUM(G298)</f>
        <v>1</v>
      </c>
      <c r="H300" s="110"/>
      <c r="I300" s="110"/>
      <c r="J300" s="111">
        <f>SUM(J298:J299)</f>
        <v>5315.54</v>
      </c>
      <c r="K300" s="5"/>
    </row>
    <row r="301" spans="2:11" ht="12.75">
      <c r="C301" s="182"/>
      <c r="D301" s="182"/>
      <c r="E301" s="182"/>
      <c r="F301" s="182"/>
      <c r="G301" s="182"/>
      <c r="H301" s="182"/>
      <c r="I301" s="182"/>
      <c r="J301" s="182"/>
      <c r="K301" s="5"/>
    </row>
    <row r="302" spans="2:11" ht="15.75">
      <c r="B302" s="157" t="s">
        <v>405</v>
      </c>
      <c r="C302" s="157"/>
      <c r="D302" s="157"/>
      <c r="E302" s="157"/>
      <c r="F302" s="157"/>
      <c r="G302" s="157"/>
      <c r="H302" s="157"/>
      <c r="I302" s="157"/>
      <c r="J302" s="157"/>
      <c r="K302" s="5"/>
    </row>
    <row r="303" spans="2:11" ht="15.75">
      <c r="B303" s="162" t="s">
        <v>109</v>
      </c>
      <c r="C303" s="162"/>
      <c r="D303" s="102" t="s">
        <v>110</v>
      </c>
      <c r="E303" s="102" t="s">
        <v>111</v>
      </c>
      <c r="F303" s="103" t="s">
        <v>112</v>
      </c>
      <c r="G303" s="103" t="s">
        <v>113</v>
      </c>
      <c r="H303" s="103" t="s">
        <v>114</v>
      </c>
      <c r="I303" s="103" t="s">
        <v>115</v>
      </c>
      <c r="J303" s="103" t="s">
        <v>116</v>
      </c>
      <c r="K303" s="5"/>
    </row>
    <row r="304" spans="2:11" ht="12.75">
      <c r="B304" s="89">
        <v>1</v>
      </c>
      <c r="C304" s="33" t="s">
        <v>143</v>
      </c>
      <c r="D304" s="33" t="s">
        <v>185</v>
      </c>
      <c r="E304" s="33" t="s">
        <v>143</v>
      </c>
      <c r="F304" s="113" t="s">
        <v>406</v>
      </c>
      <c r="G304" s="31">
        <v>1</v>
      </c>
      <c r="H304" s="34" t="s">
        <v>407</v>
      </c>
      <c r="I304" s="31" t="s">
        <v>126</v>
      </c>
      <c r="J304" s="107">
        <v>1727.55</v>
      </c>
      <c r="K304" s="5"/>
    </row>
    <row r="305" spans="2:11" ht="12.75">
      <c r="B305" s="89">
        <v>2</v>
      </c>
      <c r="C305" s="33" t="s">
        <v>477</v>
      </c>
      <c r="D305" s="33" t="s">
        <v>131</v>
      </c>
      <c r="E305" s="33" t="s">
        <v>238</v>
      </c>
      <c r="F305" s="113" t="s">
        <v>406</v>
      </c>
      <c r="G305" s="31">
        <v>1</v>
      </c>
      <c r="H305" s="34" t="s">
        <v>494</v>
      </c>
      <c r="I305" s="31" t="s">
        <v>126</v>
      </c>
      <c r="J305" s="107">
        <v>1727.55</v>
      </c>
      <c r="K305" s="5"/>
    </row>
    <row r="306" spans="2:11" ht="16.5" thickBot="1">
      <c r="B306" s="165"/>
      <c r="C306" s="155"/>
      <c r="D306" s="155"/>
      <c r="E306" s="156"/>
      <c r="F306" s="110" t="s">
        <v>41</v>
      </c>
      <c r="G306" s="110">
        <f>SUM(G304:G305)</f>
        <v>2</v>
      </c>
      <c r="H306" s="110"/>
      <c r="I306" s="110"/>
      <c r="J306" s="111">
        <f>SUM(J304:J305)</f>
        <v>3455.1</v>
      </c>
      <c r="K306" s="5"/>
    </row>
    <row r="307" spans="2:11" ht="16.5" thickBot="1">
      <c r="B307" s="158" t="s">
        <v>408</v>
      </c>
      <c r="C307" s="159"/>
      <c r="D307" s="159"/>
      <c r="E307" s="159"/>
      <c r="F307" s="159"/>
      <c r="G307" s="159"/>
      <c r="H307" s="159"/>
      <c r="I307" s="160"/>
      <c r="J307" s="50">
        <f>SUM(J300,J306)</f>
        <v>8770.64</v>
      </c>
      <c r="K307" s="5"/>
    </row>
    <row r="308" spans="2:11" ht="12.75">
      <c r="C308" s="1"/>
      <c r="F308" s="1"/>
      <c r="G308" s="1"/>
      <c r="H308" s="1"/>
      <c r="I308" s="4"/>
      <c r="J308" s="1"/>
      <c r="K308" s="5"/>
    </row>
    <row r="309" spans="2:11" ht="15.75">
      <c r="B309" s="176" t="s">
        <v>269</v>
      </c>
      <c r="C309" s="177"/>
      <c r="D309" s="177"/>
      <c r="E309" s="177"/>
      <c r="F309" s="177"/>
      <c r="G309" s="177"/>
      <c r="H309" s="177"/>
      <c r="I309" s="177"/>
      <c r="J309" s="178"/>
      <c r="K309" s="5"/>
    </row>
    <row r="310" spans="2:11" ht="15.75">
      <c r="B310" s="169" t="s">
        <v>109</v>
      </c>
      <c r="C310" s="170"/>
      <c r="D310" s="102" t="s">
        <v>110</v>
      </c>
      <c r="E310" s="102" t="s">
        <v>111</v>
      </c>
      <c r="F310" s="103" t="s">
        <v>112</v>
      </c>
      <c r="G310" s="103" t="s">
        <v>113</v>
      </c>
      <c r="H310" s="103" t="s">
        <v>114</v>
      </c>
      <c r="I310" s="103" t="s">
        <v>115</v>
      </c>
      <c r="J310" s="103" t="s">
        <v>116</v>
      </c>
      <c r="K310" s="5"/>
    </row>
    <row r="311" spans="2:11" ht="12.75">
      <c r="B311" s="36">
        <v>1</v>
      </c>
      <c r="C311" s="37" t="s">
        <v>246</v>
      </c>
      <c r="D311" s="26" t="s">
        <v>181</v>
      </c>
      <c r="E311" s="27" t="s">
        <v>167</v>
      </c>
      <c r="F311" s="9" t="s">
        <v>307</v>
      </c>
      <c r="G311" s="38">
        <v>1</v>
      </c>
      <c r="H311" s="39" t="s">
        <v>125</v>
      </c>
      <c r="I311" s="38" t="s">
        <v>126</v>
      </c>
      <c r="J311" s="19">
        <v>5847.08</v>
      </c>
      <c r="K311" s="5"/>
    </row>
    <row r="312" spans="2:11" ht="15.75">
      <c r="B312" s="165"/>
      <c r="C312" s="155"/>
      <c r="D312" s="155"/>
      <c r="E312" s="156"/>
      <c r="F312" s="54" t="s">
        <v>41</v>
      </c>
      <c r="G312" s="54">
        <f>SUM(G311)</f>
        <v>1</v>
      </c>
      <c r="H312" s="54"/>
      <c r="I312" s="54"/>
      <c r="J312" s="55">
        <f>SUM(J311)</f>
        <v>5847.08</v>
      </c>
      <c r="K312" s="5"/>
    </row>
    <row r="313" spans="2:11" ht="12.75">
      <c r="C313" s="181"/>
      <c r="D313" s="181"/>
      <c r="E313" s="181"/>
      <c r="F313" s="181"/>
      <c r="G313" s="181"/>
      <c r="H313" s="181"/>
      <c r="I313" s="181"/>
      <c r="J313" s="181"/>
      <c r="K313" s="5"/>
    </row>
    <row r="314" spans="2:11" ht="15.75">
      <c r="B314" s="176" t="s">
        <v>270</v>
      </c>
      <c r="C314" s="177"/>
      <c r="D314" s="177"/>
      <c r="E314" s="177"/>
      <c r="F314" s="177"/>
      <c r="G314" s="177"/>
      <c r="H314" s="177"/>
      <c r="I314" s="177"/>
      <c r="J314" s="178"/>
      <c r="K314" s="5"/>
    </row>
    <row r="315" spans="2:11" ht="15.75">
      <c r="B315" s="179" t="s">
        <v>109</v>
      </c>
      <c r="C315" s="180"/>
      <c r="D315" s="102" t="s">
        <v>110</v>
      </c>
      <c r="E315" s="102" t="s">
        <v>111</v>
      </c>
      <c r="F315" s="103" t="s">
        <v>112</v>
      </c>
      <c r="G315" s="103" t="s">
        <v>113</v>
      </c>
      <c r="H315" s="103" t="s">
        <v>114</v>
      </c>
      <c r="I315" s="103" t="s">
        <v>115</v>
      </c>
      <c r="J315" s="103" t="s">
        <v>116</v>
      </c>
      <c r="K315" s="5"/>
    </row>
    <row r="316" spans="2:11" s="72" customFormat="1" ht="12.75">
      <c r="B316" s="89">
        <v>1</v>
      </c>
      <c r="C316" s="73" t="s">
        <v>237</v>
      </c>
      <c r="D316" s="73" t="s">
        <v>183</v>
      </c>
      <c r="E316" s="73" t="s">
        <v>123</v>
      </c>
      <c r="F316" s="67" t="s">
        <v>253</v>
      </c>
      <c r="G316" s="20">
        <v>1</v>
      </c>
      <c r="H316" s="10" t="s">
        <v>89</v>
      </c>
      <c r="I316" s="67" t="s">
        <v>126</v>
      </c>
      <c r="J316" s="17">
        <v>4916.8599999999997</v>
      </c>
      <c r="K316" s="71"/>
    </row>
    <row r="317" spans="2:11" s="72" customFormat="1" ht="12.75">
      <c r="B317" s="89">
        <v>2</v>
      </c>
      <c r="C317" s="73" t="s">
        <v>497</v>
      </c>
      <c r="D317" s="73" t="s">
        <v>490</v>
      </c>
      <c r="E317" s="73" t="s">
        <v>498</v>
      </c>
      <c r="F317" s="67" t="s">
        <v>253</v>
      </c>
      <c r="G317" s="20">
        <v>1</v>
      </c>
      <c r="H317" s="11" t="s">
        <v>88</v>
      </c>
      <c r="I317" s="67" t="s">
        <v>126</v>
      </c>
      <c r="J317" s="17">
        <v>4916.8599999999997</v>
      </c>
      <c r="K317" s="71"/>
    </row>
    <row r="318" spans="2:11" s="72" customFormat="1" ht="12.75">
      <c r="B318" s="89">
        <v>3</v>
      </c>
      <c r="C318" s="73" t="s">
        <v>236</v>
      </c>
      <c r="D318" s="73" t="s">
        <v>180</v>
      </c>
      <c r="E318" s="73" t="s">
        <v>149</v>
      </c>
      <c r="F318" s="67" t="s">
        <v>253</v>
      </c>
      <c r="G318" s="20">
        <v>1</v>
      </c>
      <c r="H318" s="72" t="s">
        <v>412</v>
      </c>
      <c r="I318" s="69" t="s">
        <v>126</v>
      </c>
      <c r="J318" s="17">
        <v>4916.8599999999997</v>
      </c>
      <c r="K318" s="71"/>
    </row>
    <row r="319" spans="2:11" ht="15.75">
      <c r="B319" s="165"/>
      <c r="C319" s="155"/>
      <c r="D319" s="155"/>
      <c r="E319" s="156"/>
      <c r="F319" s="54" t="s">
        <v>41</v>
      </c>
      <c r="G319" s="54">
        <f>SUM(G316:G318)</f>
        <v>3</v>
      </c>
      <c r="H319" s="54"/>
      <c r="I319" s="54"/>
      <c r="J319" s="55">
        <f>SUM(J316:J318)</f>
        <v>14750.579999999998</v>
      </c>
      <c r="K319" s="5"/>
    </row>
    <row r="320" spans="2:11" ht="12.75">
      <c r="D320" s="3"/>
      <c r="E320" s="3"/>
      <c r="K320" s="5"/>
    </row>
    <row r="321" spans="2:11" ht="15.75">
      <c r="B321" s="157" t="s">
        <v>271</v>
      </c>
      <c r="C321" s="157"/>
      <c r="D321" s="157"/>
      <c r="E321" s="157"/>
      <c r="F321" s="157"/>
      <c r="G321" s="157"/>
      <c r="H321" s="157"/>
      <c r="I321" s="157"/>
      <c r="J321" s="157"/>
      <c r="K321" s="5"/>
    </row>
    <row r="322" spans="2:11" ht="15.75">
      <c r="B322" s="162" t="s">
        <v>109</v>
      </c>
      <c r="C322" s="162"/>
      <c r="D322" s="61" t="s">
        <v>110</v>
      </c>
      <c r="E322" s="61" t="s">
        <v>111</v>
      </c>
      <c r="F322" s="63" t="s">
        <v>112</v>
      </c>
      <c r="G322" s="63" t="s">
        <v>113</v>
      </c>
      <c r="H322" s="63" t="s">
        <v>114</v>
      </c>
      <c r="I322" s="63" t="s">
        <v>115</v>
      </c>
      <c r="J322" s="63" t="s">
        <v>116</v>
      </c>
      <c r="K322" s="5"/>
    </row>
    <row r="323" spans="2:11" s="72" customFormat="1" ht="12.75">
      <c r="B323" s="89">
        <v>1</v>
      </c>
      <c r="C323" s="73" t="s">
        <v>238</v>
      </c>
      <c r="D323" s="73" t="s">
        <v>239</v>
      </c>
      <c r="E323" s="73" t="s">
        <v>146</v>
      </c>
      <c r="F323" s="67" t="s">
        <v>254</v>
      </c>
      <c r="G323" s="67">
        <v>1</v>
      </c>
      <c r="H323" s="11" t="s">
        <v>90</v>
      </c>
      <c r="I323" s="20" t="s">
        <v>126</v>
      </c>
      <c r="J323" s="17">
        <v>4518.2</v>
      </c>
      <c r="K323" s="71"/>
    </row>
    <row r="324" spans="2:11" s="72" customFormat="1" ht="12.75">
      <c r="B324" s="89">
        <v>2</v>
      </c>
      <c r="C324" s="73" t="s">
        <v>238</v>
      </c>
      <c r="D324" s="73" t="s">
        <v>239</v>
      </c>
      <c r="E324" s="73" t="s">
        <v>117</v>
      </c>
      <c r="F324" s="67" t="s">
        <v>254</v>
      </c>
      <c r="G324" s="99">
        <v>1</v>
      </c>
      <c r="H324" s="11" t="s">
        <v>29</v>
      </c>
      <c r="I324" s="67" t="s">
        <v>126</v>
      </c>
      <c r="J324" s="17">
        <v>4518.2</v>
      </c>
      <c r="K324" s="71"/>
    </row>
    <row r="325" spans="2:11" ht="15.75">
      <c r="B325" s="165"/>
      <c r="C325" s="155"/>
      <c r="D325" s="155"/>
      <c r="E325" s="156"/>
      <c r="F325" s="54" t="s">
        <v>41</v>
      </c>
      <c r="G325" s="54">
        <f>SUM(G323:G324)</f>
        <v>2</v>
      </c>
      <c r="H325" s="54"/>
      <c r="I325" s="54"/>
      <c r="J325" s="55">
        <f>SUM(J323:J324)</f>
        <v>9036.4</v>
      </c>
      <c r="K325" s="5"/>
    </row>
    <row r="326" spans="2:11" ht="12.75">
      <c r="D326" s="3"/>
      <c r="E326" s="3"/>
      <c r="K326" s="5"/>
    </row>
    <row r="327" spans="2:11" ht="15.75">
      <c r="B327" s="157" t="s">
        <v>272</v>
      </c>
      <c r="C327" s="157"/>
      <c r="D327" s="157"/>
      <c r="E327" s="157"/>
      <c r="F327" s="157"/>
      <c r="G327" s="157"/>
      <c r="H327" s="157"/>
      <c r="I327" s="157"/>
      <c r="J327" s="157"/>
      <c r="K327" s="5"/>
    </row>
    <row r="328" spans="2:11" ht="15.75">
      <c r="B328" s="162" t="s">
        <v>109</v>
      </c>
      <c r="C328" s="162"/>
      <c r="D328" s="61" t="s">
        <v>110</v>
      </c>
      <c r="E328" s="61" t="s">
        <v>111</v>
      </c>
      <c r="F328" s="63" t="s">
        <v>112</v>
      </c>
      <c r="G328" s="63" t="s">
        <v>113</v>
      </c>
      <c r="H328" s="63" t="s">
        <v>114</v>
      </c>
      <c r="I328" s="63" t="s">
        <v>115</v>
      </c>
      <c r="J328" s="63" t="s">
        <v>116</v>
      </c>
      <c r="K328" s="5"/>
    </row>
    <row r="329" spans="2:11" s="72" customFormat="1" ht="12.75">
      <c r="B329" s="89">
        <v>1</v>
      </c>
      <c r="C329" s="73" t="s">
        <v>238</v>
      </c>
      <c r="D329" s="73" t="s">
        <v>239</v>
      </c>
      <c r="E329" s="73" t="s">
        <v>154</v>
      </c>
      <c r="F329" s="67" t="s">
        <v>255</v>
      </c>
      <c r="G329" s="20">
        <v>1</v>
      </c>
      <c r="H329" s="11" t="s">
        <v>138</v>
      </c>
      <c r="I329" s="67" t="s">
        <v>126</v>
      </c>
      <c r="J329" s="25">
        <v>3720.87</v>
      </c>
      <c r="K329" s="71"/>
    </row>
    <row r="330" spans="2:11" s="72" customFormat="1" ht="12.75">
      <c r="B330" s="89">
        <v>2</v>
      </c>
      <c r="C330" s="73" t="s">
        <v>240</v>
      </c>
      <c r="D330" s="73" t="s">
        <v>499</v>
      </c>
      <c r="E330" s="73" t="s">
        <v>500</v>
      </c>
      <c r="F330" s="67" t="s">
        <v>255</v>
      </c>
      <c r="G330" s="20">
        <v>1</v>
      </c>
      <c r="H330" s="21" t="s">
        <v>91</v>
      </c>
      <c r="I330" s="67" t="s">
        <v>126</v>
      </c>
      <c r="J330" s="17">
        <v>3720.87</v>
      </c>
      <c r="K330" s="71"/>
    </row>
    <row r="331" spans="2:11" s="72" customFormat="1" ht="12.75">
      <c r="B331" s="89">
        <v>3</v>
      </c>
      <c r="C331" s="73" t="s">
        <v>502</v>
      </c>
      <c r="D331" s="73" t="s">
        <v>247</v>
      </c>
      <c r="E331" s="73" t="s">
        <v>201</v>
      </c>
      <c r="F331" s="67" t="s">
        <v>255</v>
      </c>
      <c r="G331" s="20">
        <v>1</v>
      </c>
      <c r="H331" s="11" t="s">
        <v>489</v>
      </c>
      <c r="I331" s="67" t="s">
        <v>126</v>
      </c>
      <c r="J331" s="17">
        <v>3720.87</v>
      </c>
      <c r="K331" s="71"/>
    </row>
    <row r="332" spans="2:11" s="72" customFormat="1" ht="12.75">
      <c r="B332" s="89">
        <v>4</v>
      </c>
      <c r="C332" s="73" t="s">
        <v>496</v>
      </c>
      <c r="D332" s="73" t="s">
        <v>182</v>
      </c>
      <c r="E332" s="73" t="s">
        <v>419</v>
      </c>
      <c r="F332" s="67" t="s">
        <v>255</v>
      </c>
      <c r="G332" s="20">
        <v>1</v>
      </c>
      <c r="H332" s="11" t="s">
        <v>137</v>
      </c>
      <c r="I332" s="67" t="s">
        <v>126</v>
      </c>
      <c r="J332" s="17">
        <v>3720.87</v>
      </c>
      <c r="K332" s="71"/>
    </row>
    <row r="333" spans="2:11" ht="15.75">
      <c r="B333" s="165"/>
      <c r="C333" s="155"/>
      <c r="D333" s="155"/>
      <c r="E333" s="156"/>
      <c r="F333" s="54" t="s">
        <v>41</v>
      </c>
      <c r="G333" s="54">
        <f>SUM(G329:G332)</f>
        <v>4</v>
      </c>
      <c r="H333" s="54"/>
      <c r="I333" s="54"/>
      <c r="J333" s="55">
        <f>SUM(J329:J332)</f>
        <v>14883.48</v>
      </c>
      <c r="K333" s="5"/>
    </row>
    <row r="334" spans="2:11" ht="12.75">
      <c r="D334" s="3"/>
      <c r="E334" s="3"/>
      <c r="K334" s="5"/>
    </row>
    <row r="335" spans="2:11" ht="15.75">
      <c r="B335" s="157" t="s">
        <v>273</v>
      </c>
      <c r="C335" s="157"/>
      <c r="D335" s="157"/>
      <c r="E335" s="157"/>
      <c r="F335" s="157"/>
      <c r="G335" s="157"/>
      <c r="H335" s="157"/>
      <c r="I335" s="157"/>
      <c r="J335" s="157"/>
      <c r="K335" s="5"/>
    </row>
    <row r="336" spans="2:11" ht="15.75">
      <c r="B336" s="162" t="s">
        <v>109</v>
      </c>
      <c r="C336" s="162"/>
      <c r="D336" s="61" t="s">
        <v>110</v>
      </c>
      <c r="E336" s="61" t="s">
        <v>111</v>
      </c>
      <c r="F336" s="63" t="s">
        <v>112</v>
      </c>
      <c r="G336" s="63" t="s">
        <v>113</v>
      </c>
      <c r="H336" s="63" t="s">
        <v>114</v>
      </c>
      <c r="I336" s="63" t="s">
        <v>115</v>
      </c>
      <c r="J336" s="63" t="s">
        <v>116</v>
      </c>
      <c r="K336" s="5"/>
    </row>
    <row r="337" spans="2:11" s="72" customFormat="1" ht="12.75">
      <c r="B337" s="89">
        <v>1</v>
      </c>
      <c r="C337" s="73" t="s">
        <v>241</v>
      </c>
      <c r="D337" s="73" t="s">
        <v>215</v>
      </c>
      <c r="E337" s="73" t="s">
        <v>150</v>
      </c>
      <c r="F337" s="67" t="s">
        <v>256</v>
      </c>
      <c r="G337" s="20">
        <v>1</v>
      </c>
      <c r="H337" s="11" t="s">
        <v>200</v>
      </c>
      <c r="I337" s="67" t="s">
        <v>126</v>
      </c>
      <c r="J337" s="17">
        <v>2657.77</v>
      </c>
      <c r="K337" s="71"/>
    </row>
    <row r="338" spans="2:11" s="72" customFormat="1" ht="12.75">
      <c r="B338" s="89">
        <v>2</v>
      </c>
      <c r="C338" s="73" t="s">
        <v>501</v>
      </c>
      <c r="D338" s="73" t="s">
        <v>168</v>
      </c>
      <c r="E338" s="73" t="s">
        <v>245</v>
      </c>
      <c r="F338" s="67" t="s">
        <v>256</v>
      </c>
      <c r="G338" s="20">
        <v>1</v>
      </c>
      <c r="H338" s="11" t="s">
        <v>495</v>
      </c>
      <c r="I338" s="67" t="s">
        <v>126</v>
      </c>
      <c r="J338" s="17">
        <v>2657.77</v>
      </c>
      <c r="K338" s="71"/>
    </row>
    <row r="339" spans="2:11" s="72" customFormat="1" ht="12.75">
      <c r="B339" s="89">
        <v>3</v>
      </c>
      <c r="C339" s="73" t="s">
        <v>505</v>
      </c>
      <c r="D339" s="73" t="s">
        <v>188</v>
      </c>
      <c r="E339" s="73" t="s">
        <v>243</v>
      </c>
      <c r="F339" s="67" t="s">
        <v>256</v>
      </c>
      <c r="G339" s="20">
        <v>1</v>
      </c>
      <c r="H339" s="11" t="s">
        <v>103</v>
      </c>
      <c r="I339" s="67" t="s">
        <v>126</v>
      </c>
      <c r="J339" s="17">
        <v>2657.77</v>
      </c>
      <c r="K339" s="71"/>
    </row>
    <row r="340" spans="2:11" s="72" customFormat="1" ht="12.75">
      <c r="B340" s="89">
        <v>4</v>
      </c>
      <c r="C340" s="73" t="s">
        <v>503</v>
      </c>
      <c r="D340" s="73" t="s">
        <v>403</v>
      </c>
      <c r="E340" s="73" t="s">
        <v>402</v>
      </c>
      <c r="F340" s="67" t="s">
        <v>256</v>
      </c>
      <c r="G340" s="20">
        <v>1</v>
      </c>
      <c r="H340" s="11" t="s">
        <v>506</v>
      </c>
      <c r="I340" s="67" t="s">
        <v>126</v>
      </c>
      <c r="J340" s="17">
        <v>2657.77</v>
      </c>
      <c r="K340" s="71"/>
    </row>
    <row r="341" spans="2:11" ht="16.5" thickBot="1">
      <c r="B341" s="155"/>
      <c r="C341" s="155"/>
      <c r="D341" s="155"/>
      <c r="E341" s="156"/>
      <c r="F341" s="62" t="s">
        <v>41</v>
      </c>
      <c r="G341" s="62">
        <f>SUM(G337:G340)</f>
        <v>4</v>
      </c>
      <c r="H341" s="62"/>
      <c r="I341" s="62"/>
      <c r="J341" s="51">
        <f>SUM(J337:J340)</f>
        <v>10631.08</v>
      </c>
      <c r="K341" s="5"/>
    </row>
    <row r="342" spans="2:11" ht="16.5" thickBot="1">
      <c r="B342" s="158" t="s">
        <v>284</v>
      </c>
      <c r="C342" s="159"/>
      <c r="D342" s="159"/>
      <c r="E342" s="159"/>
      <c r="F342" s="159"/>
      <c r="G342" s="159"/>
      <c r="H342" s="159"/>
      <c r="I342" s="160"/>
      <c r="J342" s="50">
        <f>J312+J319+J325+J333+J341</f>
        <v>55148.619999999995</v>
      </c>
      <c r="K342" s="5"/>
    </row>
    <row r="343" spans="2:11" ht="12.75">
      <c r="C343" s="1"/>
      <c r="F343" s="1"/>
      <c r="G343" s="1"/>
      <c r="H343" s="1"/>
      <c r="I343" s="4"/>
      <c r="J343" s="1"/>
      <c r="K343" s="5"/>
    </row>
    <row r="344" spans="2:11" ht="12.75">
      <c r="C344" s="1"/>
      <c r="F344" s="1"/>
      <c r="G344" s="1"/>
      <c r="H344" s="1"/>
      <c r="K344" s="5"/>
    </row>
    <row r="345" spans="2:11" ht="12.75">
      <c r="B345" s="154" t="s">
        <v>519</v>
      </c>
      <c r="C345" s="154"/>
      <c r="D345" s="154"/>
      <c r="E345" s="154"/>
      <c r="F345" s="154"/>
      <c r="G345" s="154"/>
      <c r="H345" s="154"/>
      <c r="K345" s="5"/>
    </row>
    <row r="346" spans="2:11" ht="12.75">
      <c r="B346" s="149" t="s">
        <v>520</v>
      </c>
      <c r="C346" s="150"/>
      <c r="D346" s="151"/>
      <c r="F346" s="1"/>
      <c r="G346" s="1"/>
      <c r="H346" s="1"/>
      <c r="K346" s="5"/>
    </row>
    <row r="347" spans="2:11" ht="12.75">
      <c r="B347" s="149" t="s">
        <v>521</v>
      </c>
      <c r="C347" s="150"/>
      <c r="D347" s="151"/>
      <c r="F347" s="1"/>
      <c r="G347" s="1"/>
      <c r="H347" s="1"/>
      <c r="K347" s="5"/>
    </row>
    <row r="348" spans="2:11" ht="12.75">
      <c r="B348" s="149" t="s">
        <v>522</v>
      </c>
      <c r="C348" s="150"/>
      <c r="D348" s="151"/>
      <c r="F348" s="1"/>
      <c r="G348" s="1"/>
      <c r="H348" s="1"/>
      <c r="K348" s="5"/>
    </row>
    <row r="349" spans="2:11" ht="12.75">
      <c r="B349" s="149" t="s">
        <v>523</v>
      </c>
      <c r="C349" s="150"/>
      <c r="D349" s="151"/>
      <c r="F349" s="1"/>
      <c r="G349" s="1"/>
      <c r="H349" s="1"/>
      <c r="K349" s="5"/>
    </row>
    <row r="350" spans="2:11" ht="12.75">
      <c r="B350" s="152" t="s">
        <v>524</v>
      </c>
      <c r="C350" s="152"/>
      <c r="D350" s="152"/>
      <c r="F350" s="1"/>
      <c r="G350" s="1"/>
      <c r="H350" s="1"/>
      <c r="K350" s="5"/>
    </row>
    <row r="351" spans="2:11" ht="12.75">
      <c r="B351" s="149" t="s">
        <v>525</v>
      </c>
      <c r="C351" s="150"/>
      <c r="D351" s="151"/>
      <c r="F351" s="1"/>
      <c r="G351" s="1"/>
      <c r="H351" s="1"/>
      <c r="K351" s="5"/>
    </row>
    <row r="352" spans="2:11" ht="12.75">
      <c r="B352" s="149" t="s">
        <v>526</v>
      </c>
      <c r="C352" s="150"/>
      <c r="D352" s="151"/>
      <c r="F352" s="1"/>
      <c r="G352" s="1"/>
      <c r="H352" s="1"/>
      <c r="K352" s="5"/>
    </row>
    <row r="353" spans="2:11" ht="12.75">
      <c r="B353" s="149" t="s">
        <v>527</v>
      </c>
      <c r="C353" s="150"/>
      <c r="D353" s="151"/>
      <c r="F353" s="1"/>
      <c r="G353" s="1"/>
      <c r="H353" s="1"/>
      <c r="K353" s="5"/>
    </row>
    <row r="354" spans="2:11" ht="12.75">
      <c r="B354" s="149" t="s">
        <v>528</v>
      </c>
      <c r="C354" s="150"/>
      <c r="D354" s="151"/>
      <c r="F354" s="1"/>
      <c r="G354" s="1"/>
      <c r="H354" s="1"/>
      <c r="K354" s="5"/>
    </row>
    <row r="355" spans="2:11" ht="12.75">
      <c r="B355" s="149" t="s">
        <v>529</v>
      </c>
      <c r="C355" s="150"/>
      <c r="D355" s="151"/>
      <c r="F355" s="1"/>
      <c r="G355" s="1"/>
      <c r="H355" s="1"/>
      <c r="I355" s="4"/>
      <c r="J355" s="1"/>
      <c r="K355" s="5"/>
    </row>
    <row r="356" spans="2:11" ht="12.75">
      <c r="B356" s="149" t="s">
        <v>530</v>
      </c>
      <c r="C356" s="150"/>
      <c r="D356" s="151"/>
      <c r="F356" s="1"/>
      <c r="G356" s="1"/>
      <c r="H356" s="1"/>
      <c r="I356" s="4"/>
      <c r="J356" s="1"/>
      <c r="K356" s="5"/>
    </row>
    <row r="357" spans="2:11" ht="12.75">
      <c r="B357" s="149" t="s">
        <v>531</v>
      </c>
      <c r="C357" s="150"/>
      <c r="D357" s="151"/>
      <c r="F357" s="1"/>
      <c r="G357" s="1"/>
      <c r="H357" s="1"/>
      <c r="I357" s="4"/>
      <c r="J357" s="1"/>
      <c r="K357" s="5"/>
    </row>
    <row r="358" spans="2:11" ht="12.75">
      <c r="B358" s="149" t="s">
        <v>532</v>
      </c>
      <c r="C358" s="150"/>
      <c r="D358" s="151"/>
      <c r="F358" s="1"/>
      <c r="G358" s="1"/>
      <c r="H358" s="1"/>
      <c r="I358" s="4"/>
      <c r="J358" s="1"/>
      <c r="K358" s="5"/>
    </row>
    <row r="359" spans="2:11" ht="12.75">
      <c r="B359" s="149" t="s">
        <v>533</v>
      </c>
      <c r="C359" s="150"/>
      <c r="D359" s="151"/>
      <c r="F359" s="1"/>
      <c r="G359" s="1"/>
      <c r="H359" s="1"/>
      <c r="I359" s="4"/>
      <c r="J359" s="1"/>
      <c r="K359" s="5"/>
    </row>
    <row r="360" spans="2:11" ht="12.75">
      <c r="B360" s="149" t="s">
        <v>534</v>
      </c>
      <c r="C360" s="150"/>
      <c r="D360" s="151"/>
      <c r="F360" s="1"/>
      <c r="G360" s="1"/>
      <c r="H360" s="1"/>
      <c r="I360" s="4"/>
      <c r="J360" s="1"/>
      <c r="K360" s="5"/>
    </row>
    <row r="361" spans="2:11" ht="12.75">
      <c r="B361" s="149" t="s">
        <v>532</v>
      </c>
      <c r="C361" s="150"/>
      <c r="D361" s="151"/>
      <c r="F361" s="1"/>
      <c r="G361" s="1"/>
      <c r="H361" s="1"/>
      <c r="I361" s="4"/>
      <c r="J361" s="1"/>
      <c r="K361" s="5"/>
    </row>
    <row r="362" spans="2:11" ht="12.75">
      <c r="B362" s="153" t="s">
        <v>535</v>
      </c>
      <c r="C362" s="150"/>
      <c r="D362" s="151"/>
      <c r="F362" s="1"/>
      <c r="G362" s="1"/>
      <c r="H362" s="1"/>
      <c r="I362" s="4"/>
      <c r="J362" s="1"/>
      <c r="K362" s="5"/>
    </row>
    <row r="363" spans="2:11" ht="12.75">
      <c r="B363" s="153" t="s">
        <v>534</v>
      </c>
      <c r="C363" s="150"/>
      <c r="D363" s="151"/>
      <c r="F363" s="1"/>
      <c r="G363" s="1"/>
      <c r="H363" s="1"/>
      <c r="I363" s="4"/>
      <c r="J363" s="1"/>
      <c r="K363" s="5"/>
    </row>
    <row r="364" spans="2:11" ht="12.75">
      <c r="C364" s="1"/>
      <c r="F364" s="1"/>
      <c r="G364" s="1"/>
      <c r="H364" s="1"/>
      <c r="I364" s="4"/>
      <c r="J364" s="1"/>
      <c r="K364" s="5"/>
    </row>
    <row r="365" spans="2:11" ht="12.75">
      <c r="C365" s="1"/>
      <c r="F365" s="1"/>
      <c r="G365" s="1"/>
      <c r="H365" s="1"/>
      <c r="I365" s="4"/>
      <c r="J365" s="1"/>
      <c r="K365" s="5"/>
    </row>
    <row r="366" spans="2:11" ht="12.75">
      <c r="C366" s="1"/>
      <c r="F366" s="1"/>
      <c r="G366" s="1"/>
      <c r="H366" s="1"/>
      <c r="I366" s="4"/>
      <c r="J366" s="1"/>
      <c r="K366" s="5"/>
    </row>
    <row r="367" spans="2:11" ht="12.75">
      <c r="C367" s="1"/>
      <c r="F367" s="1"/>
      <c r="G367" s="1"/>
      <c r="H367" s="1"/>
      <c r="I367" s="4"/>
      <c r="J367" s="1"/>
      <c r="K367" s="5"/>
    </row>
    <row r="368" spans="2:11" ht="12.75">
      <c r="C368" s="1"/>
      <c r="F368" s="1"/>
      <c r="G368" s="1"/>
      <c r="H368" s="1"/>
      <c r="I368" s="4"/>
      <c r="J368" s="1"/>
      <c r="K368" s="5"/>
    </row>
    <row r="369" spans="3:11" ht="12.75">
      <c r="C369" s="1"/>
      <c r="F369" s="1"/>
      <c r="G369" s="1"/>
      <c r="H369" s="1"/>
      <c r="I369" s="4"/>
      <c r="J369" s="1"/>
      <c r="K369" s="5"/>
    </row>
    <row r="370" spans="3:11" ht="12.75">
      <c r="C370" s="1"/>
      <c r="F370" s="1"/>
      <c r="G370" s="1"/>
      <c r="H370" s="1"/>
      <c r="I370" s="4"/>
      <c r="J370" s="1"/>
      <c r="K370" s="5"/>
    </row>
    <row r="371" spans="3:11" ht="12.75">
      <c r="C371" s="1"/>
      <c r="F371" s="1"/>
      <c r="G371" s="1"/>
      <c r="H371" s="1"/>
      <c r="I371" s="4"/>
      <c r="J371" s="1"/>
      <c r="K371" s="5"/>
    </row>
    <row r="372" spans="3:11" ht="12.75">
      <c r="C372" s="1"/>
      <c r="F372" s="1"/>
      <c r="G372" s="1"/>
      <c r="H372" s="1"/>
      <c r="I372" s="4"/>
      <c r="J372" s="1"/>
      <c r="K372" s="5"/>
    </row>
    <row r="373" spans="3:11" ht="12.75">
      <c r="C373" s="1"/>
      <c r="F373" s="1"/>
      <c r="G373" s="1"/>
      <c r="H373" s="1"/>
      <c r="I373" s="4"/>
      <c r="J373" s="1"/>
      <c r="K373" s="5"/>
    </row>
    <row r="374" spans="3:11" ht="12.75">
      <c r="C374" s="1"/>
      <c r="F374" s="1"/>
      <c r="G374" s="1"/>
      <c r="H374" s="1"/>
      <c r="I374" s="4"/>
      <c r="J374" s="1"/>
      <c r="K374" s="5"/>
    </row>
    <row r="375" spans="3:11" ht="12.75">
      <c r="C375" s="1"/>
      <c r="F375" s="1"/>
      <c r="G375" s="1"/>
      <c r="H375" s="1"/>
      <c r="I375" s="4"/>
      <c r="J375" s="1"/>
      <c r="K375" s="5"/>
    </row>
    <row r="376" spans="3:11" ht="12.75">
      <c r="C376" s="1"/>
      <c r="F376" s="1"/>
      <c r="G376" s="1"/>
      <c r="H376" s="1"/>
      <c r="I376" s="4"/>
      <c r="J376" s="1"/>
      <c r="K376" s="5"/>
    </row>
    <row r="377" spans="3:11" ht="12.75">
      <c r="C377" s="1"/>
      <c r="F377" s="1"/>
      <c r="G377" s="1"/>
      <c r="H377" s="1"/>
      <c r="I377" s="4"/>
      <c r="J377" s="1"/>
      <c r="K377" s="5"/>
    </row>
    <row r="378" spans="3:11" ht="12.75">
      <c r="C378" s="1"/>
      <c r="F378" s="1"/>
      <c r="G378" s="1"/>
      <c r="H378" s="1"/>
      <c r="I378" s="4"/>
      <c r="J378" s="1"/>
      <c r="K378" s="5"/>
    </row>
    <row r="379" spans="3:11" ht="12.75">
      <c r="C379" s="1"/>
      <c r="F379" s="1"/>
      <c r="G379" s="1"/>
      <c r="H379" s="1"/>
      <c r="I379" s="4"/>
      <c r="J379" s="1"/>
      <c r="K379" s="5"/>
    </row>
    <row r="380" spans="3:11" ht="12.75">
      <c r="C380" s="1"/>
      <c r="F380" s="1"/>
      <c r="G380" s="1"/>
      <c r="H380" s="1"/>
      <c r="I380" s="4"/>
      <c r="J380" s="1"/>
      <c r="K380" s="5"/>
    </row>
    <row r="381" spans="3:11" ht="12.75">
      <c r="C381" s="1"/>
      <c r="F381" s="1"/>
      <c r="G381" s="1"/>
      <c r="H381" s="1"/>
      <c r="I381" s="4"/>
      <c r="J381" s="1"/>
      <c r="K381" s="5"/>
    </row>
    <row r="382" spans="3:11" ht="12.75">
      <c r="C382" s="1"/>
      <c r="F382" s="1"/>
      <c r="G382" s="1"/>
      <c r="H382" s="1"/>
      <c r="I382" s="4"/>
      <c r="J382" s="1"/>
      <c r="K382" s="5"/>
    </row>
    <row r="383" spans="3:11" ht="12.75">
      <c r="C383" s="1"/>
      <c r="F383" s="1"/>
      <c r="G383" s="1"/>
      <c r="H383" s="1"/>
      <c r="I383" s="4"/>
      <c r="J383" s="1"/>
      <c r="K383" s="5"/>
    </row>
    <row r="384" spans="3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  <row r="845" spans="3:11" ht="12.75">
      <c r="C845" s="1"/>
      <c r="F845" s="1"/>
      <c r="G845" s="1"/>
      <c r="H845" s="1"/>
      <c r="I845" s="4"/>
      <c r="J845" s="1"/>
      <c r="K845" s="5"/>
    </row>
    <row r="846" spans="3:11" ht="12.75">
      <c r="C846" s="1"/>
      <c r="F846" s="1"/>
      <c r="G846" s="1"/>
      <c r="H846" s="1"/>
      <c r="I846" s="4"/>
      <c r="J846" s="1"/>
      <c r="K846" s="5"/>
    </row>
    <row r="847" spans="3:11" ht="12.75">
      <c r="C847" s="1"/>
      <c r="F847" s="1"/>
      <c r="G847" s="1"/>
      <c r="H847" s="1"/>
      <c r="I847" s="4"/>
      <c r="J847" s="1"/>
      <c r="K847" s="5"/>
    </row>
    <row r="848" spans="3:11" ht="12.75">
      <c r="C848" s="1"/>
      <c r="F848" s="1"/>
      <c r="G848" s="1"/>
      <c r="H848" s="1"/>
      <c r="I848" s="4"/>
      <c r="J848" s="1"/>
      <c r="K848" s="5"/>
    </row>
    <row r="849" spans="3:11" ht="12.75">
      <c r="C849" s="1"/>
      <c r="F849" s="1"/>
      <c r="G849" s="1"/>
      <c r="H849" s="1"/>
      <c r="I849" s="4"/>
      <c r="J849" s="1"/>
      <c r="K849" s="5"/>
    </row>
    <row r="850" spans="3:11" ht="12.75">
      <c r="C850" s="1"/>
      <c r="F850" s="1"/>
      <c r="G850" s="1"/>
      <c r="H850" s="1"/>
      <c r="I850" s="4"/>
      <c r="J850" s="1"/>
      <c r="K850" s="5"/>
    </row>
    <row r="851" spans="3:11" ht="12.75">
      <c r="C851" s="1"/>
      <c r="F851" s="1"/>
      <c r="G851" s="1"/>
      <c r="H851" s="1"/>
      <c r="I851" s="4"/>
      <c r="J851" s="1"/>
      <c r="K851" s="5"/>
    </row>
    <row r="852" spans="3:11" ht="12.75">
      <c r="C852" s="1"/>
      <c r="F852" s="1"/>
      <c r="G852" s="1"/>
      <c r="H852" s="1"/>
      <c r="I852" s="4"/>
      <c r="J852" s="1"/>
      <c r="K852" s="5"/>
    </row>
    <row r="853" spans="3:11" ht="12.75">
      <c r="C853" s="1"/>
      <c r="F853" s="1"/>
      <c r="G853" s="1"/>
      <c r="H853" s="1"/>
      <c r="I853" s="4"/>
      <c r="J853" s="1"/>
      <c r="K853" s="5"/>
    </row>
    <row r="854" spans="3:11" ht="12.75">
      <c r="C854" s="1"/>
      <c r="F854" s="1"/>
      <c r="G854" s="1"/>
      <c r="H854" s="1"/>
      <c r="I854" s="4"/>
      <c r="J854" s="1"/>
      <c r="K854" s="5"/>
    </row>
    <row r="855" spans="3:11" ht="12.75">
      <c r="C855" s="1"/>
      <c r="F855" s="1"/>
      <c r="G855" s="1"/>
      <c r="H855" s="1"/>
      <c r="I855" s="4"/>
      <c r="J855" s="1"/>
      <c r="K855" s="5"/>
    </row>
    <row r="856" spans="3:11" ht="12.75">
      <c r="C856" s="1"/>
      <c r="F856" s="1"/>
      <c r="G856" s="1"/>
      <c r="H856" s="1"/>
      <c r="I856" s="4"/>
      <c r="J856" s="1"/>
      <c r="K856" s="5"/>
    </row>
  </sheetData>
  <mergeCells count="107">
    <mergeCell ref="B302:J302"/>
    <mergeCell ref="B288:E288"/>
    <mergeCell ref="B289:I289"/>
    <mergeCell ref="B291:J291"/>
    <mergeCell ref="B292:C292"/>
    <mergeCell ref="B294:E294"/>
    <mergeCell ref="B278:J278"/>
    <mergeCell ref="B279:C279"/>
    <mergeCell ref="B275:E275"/>
    <mergeCell ref="B276:I276"/>
    <mergeCell ref="B71:E71"/>
    <mergeCell ref="B72:I72"/>
    <mergeCell ref="B74:J74"/>
    <mergeCell ref="B75:C75"/>
    <mergeCell ref="B281:E281"/>
    <mergeCell ref="B131:E131"/>
    <mergeCell ref="B82:E82"/>
    <mergeCell ref="B83:I83"/>
    <mergeCell ref="B86:J86"/>
    <mergeCell ref="B87:C87"/>
    <mergeCell ref="B106:E106"/>
    <mergeCell ref="B108:J108"/>
    <mergeCell ref="B109:C109"/>
    <mergeCell ref="B123:E123"/>
    <mergeCell ref="B125:J125"/>
    <mergeCell ref="B126:C126"/>
    <mergeCell ref="B162:E162"/>
    <mergeCell ref="B164:J164"/>
    <mergeCell ref="B165:C165"/>
    <mergeCell ref="B170:E170"/>
    <mergeCell ref="B172:J172"/>
    <mergeCell ref="B217:J217"/>
    <mergeCell ref="B205:J205"/>
    <mergeCell ref="B206:C206"/>
    <mergeCell ref="B48:C48"/>
    <mergeCell ref="B52:E52"/>
    <mergeCell ref="B53:I53"/>
    <mergeCell ref="B56:J56"/>
    <mergeCell ref="B57:C57"/>
    <mergeCell ref="B37:E37"/>
    <mergeCell ref="B39:J39"/>
    <mergeCell ref="B40:C40"/>
    <mergeCell ref="B45:E45"/>
    <mergeCell ref="B47:J47"/>
    <mergeCell ref="B29:C29"/>
    <mergeCell ref="B31:E31"/>
    <mergeCell ref="B33:J33"/>
    <mergeCell ref="B34:C34"/>
    <mergeCell ref="B1:J1"/>
    <mergeCell ref="B24:C24"/>
    <mergeCell ref="B18:C18"/>
    <mergeCell ref="B21:E21"/>
    <mergeCell ref="B23:J23"/>
    <mergeCell ref="B26:E26"/>
    <mergeCell ref="B28:J28"/>
    <mergeCell ref="B3:J3"/>
    <mergeCell ref="B4:C4"/>
    <mergeCell ref="B15:E15"/>
    <mergeCell ref="B17:J17"/>
    <mergeCell ref="B132:I132"/>
    <mergeCell ref="B134:J134"/>
    <mergeCell ref="B135:C135"/>
    <mergeCell ref="B283:J283"/>
    <mergeCell ref="B284:C284"/>
    <mergeCell ref="B336:C336"/>
    <mergeCell ref="B218:C218"/>
    <mergeCell ref="B229:E229"/>
    <mergeCell ref="B231:J231"/>
    <mergeCell ref="B232:C232"/>
    <mergeCell ref="B239:E239"/>
    <mergeCell ref="B241:J241"/>
    <mergeCell ref="B242:C242"/>
    <mergeCell ref="B333:E333"/>
    <mergeCell ref="B335:J335"/>
    <mergeCell ref="B319:E319"/>
    <mergeCell ref="B321:J321"/>
    <mergeCell ref="B322:C322"/>
    <mergeCell ref="B325:E325"/>
    <mergeCell ref="B327:J327"/>
    <mergeCell ref="B328:C328"/>
    <mergeCell ref="B310:C310"/>
    <mergeCell ref="B309:J309"/>
    <mergeCell ref="B315:C315"/>
    <mergeCell ref="B345:H345"/>
    <mergeCell ref="B215:E215"/>
    <mergeCell ref="B173:C173"/>
    <mergeCell ref="B183:E183"/>
    <mergeCell ref="B195:C195"/>
    <mergeCell ref="B202:E202"/>
    <mergeCell ref="B203:I203"/>
    <mergeCell ref="B184:I184"/>
    <mergeCell ref="B186:J186"/>
    <mergeCell ref="B187:C187"/>
    <mergeCell ref="B192:E192"/>
    <mergeCell ref="B194:J194"/>
    <mergeCell ref="B341:E341"/>
    <mergeCell ref="B342:I342"/>
    <mergeCell ref="B314:J314"/>
    <mergeCell ref="B312:E312"/>
    <mergeCell ref="C313:J313"/>
    <mergeCell ref="B303:C303"/>
    <mergeCell ref="B306:E306"/>
    <mergeCell ref="B307:I307"/>
    <mergeCell ref="B296:J296"/>
    <mergeCell ref="B297:C297"/>
    <mergeCell ref="B300:E300"/>
    <mergeCell ref="C301:J30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Cargos e Funções - AGO2021</vt:lpstr>
      <vt:lpstr>'Cargos e Funções - AGO2021'!Area_de_impressao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sddanilobarreto</cp:lastModifiedBy>
  <cp:lastPrinted>2020-10-09T11:48:15Z</cp:lastPrinted>
  <dcterms:created xsi:type="dcterms:W3CDTF">2018-10-01T12:55:23Z</dcterms:created>
  <dcterms:modified xsi:type="dcterms:W3CDTF">2021-09-10T14:12:30Z</dcterms:modified>
</cp:coreProperties>
</file>