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0" windowWidth="20490" windowHeight="7665"/>
  </bookViews>
  <sheets>
    <sheet name="Cargos e Funções - JAN2021 " sheetId="16" r:id="rId1"/>
  </sheets>
  <externalReferences>
    <externalReference r:id="rId2"/>
  </externalReferences>
  <definedNames>
    <definedName name="_xlnm.Print_Area" localSheetId="0">'Cargos e Funções - JAN2021 '!$B$1:$J$346</definedName>
    <definedName name="SIT">[1]listas!$I$2:$I$61</definedName>
  </definedNames>
  <calcPr calcId="125725"/>
</workbook>
</file>

<file path=xl/calcChain.xml><?xml version="1.0" encoding="utf-8"?>
<calcChain xmlns="http://schemas.openxmlformats.org/spreadsheetml/2006/main">
  <c r="J219" i="16"/>
  <c r="G219"/>
  <c r="G315"/>
  <c r="J315"/>
  <c r="J304"/>
  <c r="J309"/>
  <c r="G309"/>
  <c r="G304"/>
  <c r="J310" l="1"/>
  <c r="G195"/>
  <c r="J195"/>
  <c r="J205"/>
  <c r="G205"/>
  <c r="J51"/>
  <c r="G14"/>
  <c r="J233"/>
  <c r="J120"/>
  <c r="J81"/>
  <c r="J82" s="1"/>
  <c r="G81"/>
  <c r="J279" l="1"/>
  <c r="G279"/>
  <c r="G120" l="1"/>
  <c r="J36"/>
  <c r="G36"/>
  <c r="J285" l="1"/>
  <c r="J345"/>
  <c r="G285"/>
  <c r="J163"/>
  <c r="G163"/>
  <c r="J148"/>
  <c r="J128"/>
  <c r="J101"/>
  <c r="G101"/>
  <c r="J129" l="1"/>
  <c r="J14"/>
  <c r="G345"/>
  <c r="J337"/>
  <c r="G337"/>
  <c r="J329"/>
  <c r="G329"/>
  <c r="J322"/>
  <c r="G322"/>
  <c r="J346"/>
  <c r="J243"/>
  <c r="G243"/>
  <c r="G233"/>
  <c r="J206"/>
  <c r="J185"/>
  <c r="G185"/>
  <c r="J172"/>
  <c r="G172"/>
  <c r="J280" l="1"/>
  <c r="J186"/>
  <c r="J298" l="1"/>
  <c r="G298"/>
  <c r="J292"/>
  <c r="G292"/>
  <c r="G148"/>
  <c r="G128"/>
  <c r="J68"/>
  <c r="J69" s="1"/>
  <c r="G68"/>
  <c r="G51"/>
  <c r="J44"/>
  <c r="G44"/>
  <c r="J29"/>
  <c r="G29"/>
  <c r="J24"/>
  <c r="G24"/>
  <c r="J19"/>
  <c r="G19"/>
  <c r="J52" l="1"/>
  <c r="J164"/>
  <c r="J293"/>
</calcChain>
</file>

<file path=xl/sharedStrings.xml><?xml version="1.0" encoding="utf-8"?>
<sst xmlns="http://schemas.openxmlformats.org/spreadsheetml/2006/main" count="1576" uniqueCount="474">
  <si>
    <t>JOSIAS SOARES DA SILVA</t>
  </si>
  <si>
    <t>ALEXANDRO FRANCISCO DOS SANTO</t>
  </si>
  <si>
    <t>EDILSON DA SILVA PEREIRA</t>
  </si>
  <si>
    <t>FILIPE FEITOSA VALOIS MOREIRA</t>
  </si>
  <si>
    <t>ALINE GONCALVES FALCAO</t>
  </si>
  <si>
    <t>CLEMERSON BARBOSA DE OLIVEIRA</t>
  </si>
  <si>
    <t>FABIO LUIZ DE ALBUQUERQUE FRA</t>
  </si>
  <si>
    <t>WALDIR ANDRADE DE SOUZA JUNIO</t>
  </si>
  <si>
    <t>GLAUCIUS VINICIUS DE O AGUIAR</t>
  </si>
  <si>
    <t>EMERSON LIMA DE BARROS</t>
  </si>
  <si>
    <t>WILZA CARLA SILVA QUEIROZ</t>
  </si>
  <si>
    <t>EDIMARLY MAGHAYVER B SANTOS</t>
  </si>
  <si>
    <t>THAISA MICHELLE C DE MEDEIROS</t>
  </si>
  <si>
    <t>EDUARDO ALBERTO DA SILVA</t>
  </si>
  <si>
    <t>SERGIO JOAQUIM FLORENCIO FILH</t>
  </si>
  <si>
    <t>JOSE JAILTON SIQUEIRA DE MELO</t>
  </si>
  <si>
    <t>ALEXANDRE PEREIRA DOS ANJOS</t>
  </si>
  <si>
    <t>EDSON BERNARDO DA SILVA</t>
  </si>
  <si>
    <t>LUCIANO DA SILVA RIBEIRO</t>
  </si>
  <si>
    <t>MARCIO AURELIANO DA COSTA</t>
  </si>
  <si>
    <t>SOMATTO MIRANDA PEREIRA</t>
  </si>
  <si>
    <t>LINDOMAR PEREIRA DE OLIVEIRA</t>
  </si>
  <si>
    <t>VALDY JOSE DE OLIVEIRA JUNIOR</t>
  </si>
  <si>
    <t>ANGELO DE LIMA TAVARES</t>
  </si>
  <si>
    <t>ALTEMIR DA SILVA CRUZ</t>
  </si>
  <si>
    <t>ULISSES WAYNE DA SILVA</t>
  </si>
  <si>
    <t>GILMAR RODRIGUES FERREIRA</t>
  </si>
  <si>
    <t>ANDRE LUIZ BARRETO DOS SANTOS</t>
  </si>
  <si>
    <t>ALFREDO ANTONIO SOUZA GUERRA</t>
  </si>
  <si>
    <t>JOSE CARLOS TIBURCIO DE LIMA</t>
  </si>
  <si>
    <t>CADMO JOSE DO NASCIMENTO</t>
  </si>
  <si>
    <t>LUIS ALBERTO S MELO JUNIOR</t>
  </si>
  <si>
    <t>ROGERIO BARROS DE MORAES</t>
  </si>
  <si>
    <t>PABLO BARRETO DOS SANTOS</t>
  </si>
  <si>
    <t>RENE RIVELINO D C ANDRADE</t>
  </si>
  <si>
    <t>ADEMAR PINHEIRO DE ALMEIDA</t>
  </si>
  <si>
    <t>WILSON PAULO DA SILVA</t>
  </si>
  <si>
    <t>GEORGE FARIAS MEIRA OLIVEIRA</t>
  </si>
  <si>
    <t>SANDRO CAVALCANTI CORREIA</t>
  </si>
  <si>
    <t>HELDER BESERRA SILVA</t>
  </si>
  <si>
    <t>CONSTANTINO MARIANO DA SILVA</t>
  </si>
  <si>
    <t>TOTAL</t>
  </si>
  <si>
    <t>ALEXANDRE MARQUES GOMES</t>
  </si>
  <si>
    <t>ALAN MARCIO DE SOUZA</t>
  </si>
  <si>
    <t>ROMULO MANOEL RIBEIRO GAMA</t>
  </si>
  <si>
    <t>ALMIR TEREZIO DE ARAUJO NETO</t>
  </si>
  <si>
    <t>ADILSON SOUZA MAGALHAES</t>
  </si>
  <si>
    <t>HUGO SOUZA DE MEDEIROS</t>
  </si>
  <si>
    <t>HELIO AZEVEDO DE OLIVEIRA</t>
  </si>
  <si>
    <t>DAVID BORROMEU FERREIRA JUNIO</t>
  </si>
  <si>
    <t>SAMUEL ANTONIO DE O JUNIOR</t>
  </si>
  <si>
    <t>SERGIO MACIEL</t>
  </si>
  <si>
    <t>ANTONIO VLADEMIR DIAS</t>
  </si>
  <si>
    <t>FLAVIO BARROS DOS SANTOS</t>
  </si>
  <si>
    <t>LINCOLN SIMON BEZERRA TAVAREZ</t>
  </si>
  <si>
    <t>OSCAR HENRIQUE DE O NETO</t>
  </si>
  <si>
    <t>WENDER ROMULO DE ARAUJO</t>
  </si>
  <si>
    <t>FABIANO FERNANDO CAVALCANTE</t>
  </si>
  <si>
    <t>ROGERIO ANTONIO COUTINHO COST</t>
  </si>
  <si>
    <t>EDGAR GOMES DA SILVA FILHO</t>
  </si>
  <si>
    <t>GRAYSON DE ALMEIDA FREIRE</t>
  </si>
  <si>
    <t>TIAGO NONATO DA SILVA</t>
  </si>
  <si>
    <t>EDIEUDO LOPES FERREIRA</t>
  </si>
  <si>
    <t>WILNANDES FERNANDES S NASCIME</t>
  </si>
  <si>
    <t>ALUIZIO JOSE DOS SANTOS</t>
  </si>
  <si>
    <t>JOSE EDVALDO LINS DE HOLANDA</t>
  </si>
  <si>
    <t>WELTMAM JOAO DE LIMA</t>
  </si>
  <si>
    <t>LINDOMAR CONSTANTINO FERREIRA</t>
  </si>
  <si>
    <t>HUMBERTO TIAGO DE OLIVEIRA</t>
  </si>
  <si>
    <t>WEBERSON PERMINIO VIEIRA MELO</t>
  </si>
  <si>
    <t>ADENILDO NOGUEIRA DA SILVA</t>
  </si>
  <si>
    <t>JOSE AMON DA FONSECA</t>
  </si>
  <si>
    <t>ALEXANDRE MONTEIRO DA SILVA</t>
  </si>
  <si>
    <t>JOSENILDO FERREIRA GOMES</t>
  </si>
  <si>
    <t>MARCELO AUGUSTO DE OLIVEIRA</t>
  </si>
  <si>
    <t>JOAO MARCONIO FERREIRA MATIAS</t>
  </si>
  <si>
    <t>MARCOS AURELIO GOMES DA SILVA</t>
  </si>
  <si>
    <t>0039 GR EL FOLHA</t>
  </si>
  <si>
    <t>0041 COM LICITAC</t>
  </si>
  <si>
    <t>0048 GR PROC FIN</t>
  </si>
  <si>
    <t>MARCELO LIMA SILVA</t>
  </si>
  <si>
    <t>CHRISTIANE SOARES DE OLIVEIRA</t>
  </si>
  <si>
    <t>THYAGO HENRIQUE DA S SOARES</t>
  </si>
  <si>
    <t>ARNALDO PEDRO DA SILVA JUNIOR</t>
  </si>
  <si>
    <t>FILIPE FALCAO PIMENTEL</t>
  </si>
  <si>
    <t>CAROLINE FALCAO RODRIGUES</t>
  </si>
  <si>
    <t>ELAINE CRISTINA DA LUZ QUEIRO</t>
  </si>
  <si>
    <t>THAYANNE CONCEICAO P C EPIFAN</t>
  </si>
  <si>
    <t>LUIZ CLAUDIO SANTANA PIMENTEL</t>
  </si>
  <si>
    <t>LIVSON CORREIA DE VASCONCELOS</t>
  </si>
  <si>
    <t>RODRIGO LEAL ALBUQUERQUE MELO</t>
  </si>
  <si>
    <t>LUCIO GIL GUIMARAES SANTOS</t>
  </si>
  <si>
    <t>LUCIANO JOAO DE CARVALHO</t>
  </si>
  <si>
    <t>MARCELO ALMEIDA MACIEL</t>
  </si>
  <si>
    <t>WANDERSON FERREIRA ASSUMPCAO</t>
  </si>
  <si>
    <t>ANTONIO CARLOS DE MORAIS</t>
  </si>
  <si>
    <t>WANBERG RODRIGUES DOS SANTOS</t>
  </si>
  <si>
    <t>RENATO DOS SANTOS SILVA</t>
  </si>
  <si>
    <t>ALEXANDRE DE FRANCA MONTEIRO</t>
  </si>
  <si>
    <t>RAFAEL DOS SANTOS SILVA</t>
  </si>
  <si>
    <t>ALMERY EDMARIO O VASCONCELOS</t>
  </si>
  <si>
    <t>KLEBER DALLAS S DO NASCIMENTO</t>
  </si>
  <si>
    <t>ADAYLTON CARLOS BARBOSA DE SA</t>
  </si>
  <si>
    <t>WASHINGTON LUIZ VIEIRA BARROS</t>
  </si>
  <si>
    <t>LUCIANO ALVES BEZERRA FONSECA</t>
  </si>
  <si>
    <t>CARLOS FERNANDES L CARVALHO</t>
  </si>
  <si>
    <t>IREMBERG LEAL DE BARROS</t>
  </si>
  <si>
    <t>LUIZ FERNANDO DE FREITAS</t>
  </si>
  <si>
    <t>HEITOR MARTINS</t>
  </si>
  <si>
    <t>DESCRITIVO</t>
  </si>
  <si>
    <t>NOMENCLATURA</t>
  </si>
  <si>
    <t>LOTAÇÃO</t>
  </si>
  <si>
    <t>SÍMBOLO</t>
  </si>
  <si>
    <t>QUANT.</t>
  </si>
  <si>
    <t>NOME</t>
  </si>
  <si>
    <t>CATEGORIA</t>
  </si>
  <si>
    <t>VALOR</t>
  </si>
  <si>
    <t>SUP ADMINISTRATIVA E FINANCEIRA</t>
  </si>
  <si>
    <t>CORREGEDORIA</t>
  </si>
  <si>
    <t>GABINETE DO COMANDO GERAL</t>
  </si>
  <si>
    <t>CENTRO INST INTELIGENCIA DEFESA SOCIAL</t>
  </si>
  <si>
    <t>GRUPAMENTO TATICO AEREO</t>
  </si>
  <si>
    <t>CENTRO DE INTELIGENCIA</t>
  </si>
  <si>
    <t>DIRETORIA INTEGRADA ESPECIALIZADA</t>
  </si>
  <si>
    <t>GRUPAMENTO BM DE INCENDIO</t>
  </si>
  <si>
    <t>CLOVIS FERNANDES DIAS RAMALHO</t>
  </si>
  <si>
    <t>MCB</t>
  </si>
  <si>
    <t>GIOVANNI LUSTOSA CABRAL FILHO</t>
  </si>
  <si>
    <t>WALBER DE LIMA CORDEIRO</t>
  </si>
  <si>
    <t>LEONARDO VIEIRA DOS SANTOS</t>
  </si>
  <si>
    <t>RONALDO PAIVA DE FREITAS</t>
  </si>
  <si>
    <t>SDS</t>
  </si>
  <si>
    <t>GTA</t>
  </si>
  <si>
    <t>CI</t>
  </si>
  <si>
    <t>BRUNO DE OLIVEIRA GUARINES</t>
  </si>
  <si>
    <t>HUGO GONCALVES DOS SANTOS LIM</t>
  </si>
  <si>
    <t>ANTONIO BARBALHO T JUNIOR</t>
  </si>
  <si>
    <t>ARNOBIO JOSE DE ALMEIDA</t>
  </si>
  <si>
    <t>SIDNEI JOSE F CAVALCANTI</t>
  </si>
  <si>
    <t>SECRETARIA EXECUTIVA DE DEFESA SOCIAL</t>
  </si>
  <si>
    <t>CENTRO DE PAGAMENTO DE PESSOAL ATIVO</t>
  </si>
  <si>
    <t>GER DE INTEGRACAO E CAPACITACAO</t>
  </si>
  <si>
    <t>GABINETE DO SUBCOMANDO GERAL</t>
  </si>
  <si>
    <t>ACADEMIA BOMBEIROS MILITAR GUARARAPES</t>
  </si>
  <si>
    <t>GERENCIA GERAL DE ART INST E GESTAO OP</t>
  </si>
  <si>
    <t>SUP DE GESTAO DE PESSOAS</t>
  </si>
  <si>
    <t>GER DE TECNOLOGIA DA INFORMACAO</t>
  </si>
  <si>
    <t>ADIDOS A DGP</t>
  </si>
  <si>
    <t>GABINETE DO SECRETARIO - SDS</t>
  </si>
  <si>
    <t>GRUPAMENTO BM DE SALVAMENTO</t>
  </si>
  <si>
    <t>DIRETORIA INTEGRADA DO INTERIOR/1</t>
  </si>
  <si>
    <t>DIRETORIA INTEGRADA METROPOLITANA</t>
  </si>
  <si>
    <t>DIRETORIA DE ENSINO INSTRUCAO E PESQUISA</t>
  </si>
  <si>
    <t>LUIS ALBERTO PEREIRA DA SILVA</t>
  </si>
  <si>
    <t>LUIZ AUGUSTO OLIVEIRA FRANCA</t>
  </si>
  <si>
    <t>PAULO JOSE MACHADO ANSELMO</t>
  </si>
  <si>
    <t>CENTRO DE ASSISTENCIA SOCIAL</t>
  </si>
  <si>
    <t>A DISPOSICAO DA SEC DE DEFESA SOCIAL</t>
  </si>
  <si>
    <t>SUENIO ANDERSON DA SILVA</t>
  </si>
  <si>
    <t>SAULO BERENGUER DOS SANTOS</t>
  </si>
  <si>
    <t>CORREGEDORIA GERAL DA SECRETARIA DE DEFESA SOCIAL</t>
  </si>
  <si>
    <t>GILMAR SILVA DE ALCANTARA</t>
  </si>
  <si>
    <t>KLEBER LUIZ DE CARVALHO DUTRA</t>
  </si>
  <si>
    <t>JOSE ALDO DA SILVA</t>
  </si>
  <si>
    <t>PAULO ROBERTO RAPOSO ALBERTIN</t>
  </si>
  <si>
    <t>IVANIO DARMITON C DE MENDONCA</t>
  </si>
  <si>
    <t>EDUARDO ARARIPE P DE SOUZA</t>
  </si>
  <si>
    <t>FLAVIA BATISTA DA COSTA</t>
  </si>
  <si>
    <t>AIRON JADER DE SOUZA</t>
  </si>
  <si>
    <t>DIEGO DA SILVEIRA GUIMARAES</t>
  </si>
  <si>
    <t>SUBCOMANDO GERAL</t>
  </si>
  <si>
    <t>DLOG</t>
  </si>
  <si>
    <t>Comandande Geral do Corpo de Bombeiros Militar de Pernambuco</t>
  </si>
  <si>
    <t>CBMPE</t>
  </si>
  <si>
    <t>3ºGB</t>
  </si>
  <si>
    <t>GBMAR</t>
  </si>
  <si>
    <t>4ºGB</t>
  </si>
  <si>
    <t>GBS</t>
  </si>
  <si>
    <t>5ºGB</t>
  </si>
  <si>
    <t>GBAPH</t>
  </si>
  <si>
    <t>6ºGB</t>
  </si>
  <si>
    <t>GBI</t>
  </si>
  <si>
    <t>1ºGB</t>
  </si>
  <si>
    <t>DIM</t>
  </si>
  <si>
    <t>SCG</t>
  </si>
  <si>
    <t>DGP</t>
  </si>
  <si>
    <t>DIESP</t>
  </si>
  <si>
    <t>GSG</t>
  </si>
  <si>
    <t>ABMG</t>
  </si>
  <si>
    <t>CAS</t>
  </si>
  <si>
    <t>GCG</t>
  </si>
  <si>
    <t>DF</t>
  </si>
  <si>
    <t>HERIVELTO ALVES BEZERRA</t>
  </si>
  <si>
    <t>ELIAS JOSE DE LIMA A JUNIOR</t>
  </si>
  <si>
    <t>MARIA GABRIELA BARBOSA</t>
  </si>
  <si>
    <t>FRANCISCO LUIS DE O COSTA</t>
  </si>
  <si>
    <t>PAULO HENRIQUE NETO DE SANTAN</t>
  </si>
  <si>
    <t>LEONARDO ALVES DE MENDONCA</t>
  </si>
  <si>
    <t>CRISTIANO CORREIA</t>
  </si>
  <si>
    <t>MOISES TENORIO LOPES JUNIOR</t>
  </si>
  <si>
    <t>ROGERIO FERREIRA DA SILVA</t>
  </si>
  <si>
    <t>JOAO PAULO FERREIRA DA COSTA</t>
  </si>
  <si>
    <t>ROBSON ARAUJO COSTA</t>
  </si>
  <si>
    <t>ELTON FERREIRA DE MOURA</t>
  </si>
  <si>
    <t>CAIO HERCILIO OLIVEIRA SOUZA</t>
  </si>
  <si>
    <t>CENTRO DE CONTROLE OPERACIONAL</t>
  </si>
  <si>
    <t>COMANDO GERAL</t>
  </si>
  <si>
    <t>6º GRUPAMENTO DE BOMBEIROS</t>
  </si>
  <si>
    <t>DINTER/1</t>
  </si>
  <si>
    <t>JOSE FRANCE SILVA DA LUZ</t>
  </si>
  <si>
    <t>DANIEL TOMAZ GOMES DA SILVA</t>
  </si>
  <si>
    <t>JEFFERSON MASTROIANNI DA SILV</t>
  </si>
  <si>
    <t>JOSE SOARES DE MELO FILHO</t>
  </si>
  <si>
    <t>VICTOR RESQUE DE BARROS BARBO</t>
  </si>
  <si>
    <t>HEVERTON H GOMES DA SILVA</t>
  </si>
  <si>
    <t>ANDRE PEREIRA DA SILVA</t>
  </si>
  <si>
    <t>CARLOS CEZAR FERREIRA DA SILV</t>
  </si>
  <si>
    <t>ADRIANO ALVES DA SILVA</t>
  </si>
  <si>
    <t>DIRETORIA INTEGRADA DO INTERIOR/2</t>
  </si>
  <si>
    <t>COMANDANTE DO GBS</t>
  </si>
  <si>
    <t>COMANDANTE DO GBMAR</t>
  </si>
  <si>
    <t>DEIP</t>
  </si>
  <si>
    <t>DINTER/2</t>
  </si>
  <si>
    <t>COMANDANTE DO 4ºGB</t>
  </si>
  <si>
    <t>COMANDANTE DA 1ª SBSA</t>
  </si>
  <si>
    <t>COMANDANTE DA 2ª SBSA</t>
  </si>
  <si>
    <t>GRUPAMENTO BM DE INCÊNDIO</t>
  </si>
  <si>
    <t>GRUPAMENTO BM DE ATENDIMENTO PRÉ-HOSPITALAR</t>
  </si>
  <si>
    <t>GRUPAMENTO BM MARÍTIMO</t>
  </si>
  <si>
    <t>1º GRUPAMENTO DE BOMBEIROS</t>
  </si>
  <si>
    <t>2º GRUPAMENTO DE BOMBEIROS</t>
  </si>
  <si>
    <t>3º GRUPAMENTO DE BOMBEIROS</t>
  </si>
  <si>
    <t>4º GRUPAMENTO DE BOMBEIROS</t>
  </si>
  <si>
    <t>5º GRUPAMENTO DE BOMBEIROS</t>
  </si>
  <si>
    <t>1ª SECAO BM MARITIMO</t>
  </si>
  <si>
    <t>2ª SECAO BM MARITIMO</t>
  </si>
  <si>
    <t>COMANDANTE DA 1ª SBAPH</t>
  </si>
  <si>
    <t>COMANDANTE DA 2ª SBAPH</t>
  </si>
  <si>
    <t>COMANDANTE DA 3ª SBAPH</t>
  </si>
  <si>
    <t>1ª SECAO BM DE SALVAMENTO</t>
  </si>
  <si>
    <t>2ª SECAO BM ATENDIMENTO PRÉ-HOPITALAR</t>
  </si>
  <si>
    <t>1ª SECAO BM ATENDIMENTO PRÉ-HOPITALAR</t>
  </si>
  <si>
    <t>3ª SECAO BM ATENDIMENTO PRÉ-HOPITALAR</t>
  </si>
  <si>
    <t>DIRETOR INTEGRADO METROPOLITANO</t>
  </si>
  <si>
    <t>DIRETOR INTEGRADO ESPECIALIZADO</t>
  </si>
  <si>
    <t>DIRETOR INTEGRADO DO INTERIOR</t>
  </si>
  <si>
    <t>SECRETARIA DE DEFESA SOCIAL</t>
  </si>
  <si>
    <t>ADIDO</t>
  </si>
  <si>
    <t>GERENTE TÉCNICO DE PROGRAMA E PROJETOS</t>
  </si>
  <si>
    <t>GESTOR INTEGRADO DO INTERIOR</t>
  </si>
  <si>
    <t>COORDENADOR INTEGRADO METROPOLITANO</t>
  </si>
  <si>
    <t>DIRETOR INTEGRADO DO INTERIOR 2</t>
  </si>
  <si>
    <t>DIRETOR DE ENSINO INSTRUÇÃO E PESQUISA</t>
  </si>
  <si>
    <t>DIRETOR DE GESTÃO DE PESSOAL</t>
  </si>
  <si>
    <t>DIRETORIA DE GESTAO DE PESSOAL</t>
  </si>
  <si>
    <t>DIRETORIA DE FINANÇAS</t>
  </si>
  <si>
    <t>DIRETORIA DE FINANCAS</t>
  </si>
  <si>
    <t>DIRETORIA DE LOGÍSTICA</t>
  </si>
  <si>
    <t>DIRETORIA DE LOGISTICA</t>
  </si>
  <si>
    <t>SUBCOMANDANTE GERAL CBMPE</t>
  </si>
  <si>
    <t>CCO</t>
  </si>
  <si>
    <t>CHEFE DE GABINETE DO COMANDO GERAL</t>
  </si>
  <si>
    <t>0127 REP CARG COM (CMDO GERAL)</t>
  </si>
  <si>
    <t>0066 GR ENC COMAN - (GEC)</t>
  </si>
  <si>
    <t>0066 GR ENC COMAN - (GEC-I)</t>
  </si>
  <si>
    <t>0066 GR ENC COMAN - (GEC-II)</t>
  </si>
  <si>
    <t>0294 FDA (FDA-I)</t>
  </si>
  <si>
    <t>0294 FDA (FDA-II)</t>
  </si>
  <si>
    <t>0294 FDA (FDA-III)</t>
  </si>
  <si>
    <t>0294 FDA (FDA-IV)</t>
  </si>
  <si>
    <t>GERENCIA GERAL DO CIODS</t>
  </si>
  <si>
    <t>0044 FGS (FGS-I)</t>
  </si>
  <si>
    <t>0044 FGS (FGS-II)</t>
  </si>
  <si>
    <t>0044 FGS (FGS-III)</t>
  </si>
  <si>
    <t>CENTRO DE ASSISTÊNCIA SOCIAL</t>
  </si>
  <si>
    <t>SECRETÁRIO DO GABINETE DO COMANDO GERAL</t>
  </si>
  <si>
    <t>0053 FGA (FGA-I)</t>
  </si>
  <si>
    <t>MEMBRO/INTEGRANTE DE EQUIPE DE APOIO CPL 1</t>
  </si>
  <si>
    <t>MEMBRO/INTEGRANTE DE EQUIPE DE APOIO CPL 2</t>
  </si>
  <si>
    <t>PRESIDENTE/PREGOEIRO CPL 2</t>
  </si>
  <si>
    <t>PRESIDENTE/PREGOEIRO CPL 1</t>
  </si>
  <si>
    <t>0053 FGA (FGA-II)</t>
  </si>
  <si>
    <t>TOTAL DAS GRATIFICAÇÕES DE COMISSÃO DE LICITAÇÃO</t>
  </si>
  <si>
    <t>FUNÇÃO GRATIFICADA DE DIREÇÃO E ASSESSORAMENTO - FDA</t>
  </si>
  <si>
    <t>FUNÇÃO GRATIFICADA DE DIREÇÃO E ASSESSORAMENTO - FDA I</t>
  </si>
  <si>
    <t>FUNÇÃO GRATIFICADA DE DIREÇÃO E ASSESSORAMENTO - FDA II</t>
  </si>
  <si>
    <t>FUNÇÃO GRATIFICADA DE DIREÇÃO E ASSESSORAMENTO - FDA III</t>
  </si>
  <si>
    <t>FUNÇÃO GRATIFICADA DE DIREÇÃO E ASSESSORAMENTO - FDA IV</t>
  </si>
  <si>
    <t>GRATIFICAÇÃO DE ENCARGO DE COMANDO - GEC</t>
  </si>
  <si>
    <t>FUNÇÃO GRATIFICADA DE SUPERVISÃO - FGS I</t>
  </si>
  <si>
    <t>FUNÇÃO GRATIFICADA DE APOIO - FGA II</t>
  </si>
  <si>
    <t>FUNÇÃO GRATIFICADA DE APOIO - FGA I</t>
  </si>
  <si>
    <t>TOTAL DAS GRATIFICAÇÕES DE APOIO - FGA I /  FGA II</t>
  </si>
  <si>
    <t>FUNÇÃO GRATIFICADA DE SUPERVISÃO - FGS III</t>
  </si>
  <si>
    <t>FUNÇÃO GRATIFICADA DE SUPERVISÃO - FGS II</t>
  </si>
  <si>
    <t>GRATIFICAÇÃO DE ENCARGO DE COMANDO - GEC II</t>
  </si>
  <si>
    <t>GRATIFICAÇÃO DE ENCARGO DE COMANDO - GEC I</t>
  </si>
  <si>
    <t xml:space="preserve">TOTAL DAS GRATIFICAÇÃO DE ENCARGO DE COMANDO - GEC /  GEC-I /  GEC-II </t>
  </si>
  <si>
    <t>FUNÇÃO GRATIFICADA DE DIREÇÃO E ASSESSORAMENTO - FDA /  FDA-I /  FDA-II /  FDA-III /  FDA-IV</t>
  </si>
  <si>
    <t>TOTAL DAS GRATIFICAÇÕES DE SUPERVISÃO - FGS-I /  FGS-II /  FGS-III</t>
  </si>
  <si>
    <t>FUNÇÃO GRATIFICADA DE ATIVIDADE DA CORREGEDORIA</t>
  </si>
  <si>
    <t>GRATIFICAÇÃO COMISSÃO PERMANENTE DE LICITAÇÃO - CPL</t>
  </si>
  <si>
    <t>GRATIFICAÇÃO COMISSÃO PERMANENTE DE LICITAÇÃO - CPL/SDS</t>
  </si>
  <si>
    <t>GRATIFICAÇÃO COMISSÃO PERMANENTE DE LICITAÇÃO - CPL I</t>
  </si>
  <si>
    <t>GRATIFICAÇÃO COMISSÃO PERMANENTE DE LICITAÇÃO - CPL II</t>
  </si>
  <si>
    <t>GRATIFICAÇÃO COMISSÃO PERMANENTE DE LICITAÇÃO - CPL/ Membro</t>
  </si>
  <si>
    <t xml:space="preserve"> GRATIFICAÇÃO DE EXERCÍCIO NA ATIVIDADE DE INTELIGÊNCIA - GEAI</t>
  </si>
  <si>
    <t>0043 GR AT CORREC (GAC-I)</t>
  </si>
  <si>
    <t>0043 GR AT CORREC (GAC-II)</t>
  </si>
  <si>
    <t>Grupamento Tático Aéreo</t>
  </si>
  <si>
    <t>0067 GR AT TATICA - (GAT-I)</t>
  </si>
  <si>
    <t>0067 GR AT TATICA - (GAT-II)</t>
  </si>
  <si>
    <t xml:space="preserve">  GRATIFICAÇÃO DE ATIVIDADE TÁTICA - GAT</t>
  </si>
  <si>
    <t>0051 GEAI (Nível Superior)</t>
  </si>
  <si>
    <t>0051 GEAI (Nível Médio)</t>
  </si>
  <si>
    <t>CPPA</t>
  </si>
  <si>
    <t>Chefe da Seção de Pagamento de Pessoal</t>
  </si>
  <si>
    <t>Auxiliar da Secretaria e Controle de Pessoal</t>
  </si>
  <si>
    <t>Chefe do Centro de Pagamento de Pessoal Ativo</t>
  </si>
  <si>
    <t>FUNÇÃO GRATIFICADA DE ELABORAÇÃO DE FOLHA DE PAGAMENTO</t>
  </si>
  <si>
    <t>FUNÇÃO GRATIFICADA DE PROCESSAMENTO FINANCEIRO</t>
  </si>
  <si>
    <t>0294 FDA (FDA)</t>
  </si>
  <si>
    <t xml:space="preserve">TOTAL DAS GRATIFICAÇÃO DE ENCARGO DE COMANDO - GTA-I /  GTA-II </t>
  </si>
  <si>
    <t>FUNÇÃO GRATIFICADA DE PROCESSAMENTO FINANCEIRO (DF e DLog)</t>
  </si>
  <si>
    <t>DEYVID MANUEL DA SILVA</t>
  </si>
  <si>
    <t>ERICKSON SOARES FERREIRA</t>
  </si>
  <si>
    <t>LUIZ CARLOS TEIXEIRA LOURENCO</t>
  </si>
  <si>
    <t>SAULO NUNES DE OLIVEIRA</t>
  </si>
  <si>
    <t>SIRO GONDIM CAMILO</t>
  </si>
  <si>
    <t>HUGO DE FRANCA A DE OLIVEIRA</t>
  </si>
  <si>
    <t>ANDRE FELIPE DA CRUZ NUNES</t>
  </si>
  <si>
    <t>ALLISSON CARNEIRO PEREIRA</t>
  </si>
  <si>
    <t>JOSE ERNALDO HONORATO LEITE</t>
  </si>
  <si>
    <t>LUIZ OTAVIO CONSTANTINO MELO</t>
  </si>
  <si>
    <t>EDUARDO LOPES CORGOSINHO</t>
  </si>
  <si>
    <t>DANIEL SILVA DE FREITAS</t>
  </si>
  <si>
    <t>RICARDO LUIZ LUCKOW</t>
  </si>
  <si>
    <t>ANA CLARA DE BRITO XAVIER</t>
  </si>
  <si>
    <t>BRENO GUSMAO BARBOSA</t>
  </si>
  <si>
    <t>ABRAAO ALVES DA SILVA</t>
  </si>
  <si>
    <t>SANDRO BARTOLOMEU CINTRA BORB</t>
  </si>
  <si>
    <t>FRANCISCO ALBUQUERQUE M S DAN</t>
  </si>
  <si>
    <t>Chefe da Seção de Contribuição Social</t>
  </si>
  <si>
    <t>Auxiliar da Seção de Pagamento de Pessoal</t>
  </si>
  <si>
    <t>Auxiliar da Seção de Contribuição Social</t>
  </si>
  <si>
    <t>KARLA CRISTINA G DE ALMEIDA</t>
  </si>
  <si>
    <t>EDSON MARCONNI ALMEIDA DA SIL</t>
  </si>
  <si>
    <t>SAMUEL MIGUEL DO NASCIMENTO</t>
  </si>
  <si>
    <t>SEVERINA ADRIANA P DE LACERDA</t>
  </si>
  <si>
    <t>ANTONIO FERNANDO MARCOS MELO</t>
  </si>
  <si>
    <t>EVERTON EDUARDO F MARINHO</t>
  </si>
  <si>
    <t>RICHARDSON BEZERRA DE LIMA</t>
  </si>
  <si>
    <t>JOSE COSTA DA SILVA</t>
  </si>
  <si>
    <t>CG</t>
  </si>
  <si>
    <t>2º GB</t>
  </si>
  <si>
    <t xml:space="preserve"> </t>
  </si>
  <si>
    <t>2º GB (CARUARU)</t>
  </si>
  <si>
    <t xml:space="preserve">2º GRUPAMENTO DE BOMBEIROS </t>
  </si>
  <si>
    <t>4º GB (PETROLINA)</t>
  </si>
  <si>
    <t xml:space="preserve">4º GRUPAMENTO DE BOMBEIROS </t>
  </si>
  <si>
    <t>3º GB (SERRA TALHADA)</t>
  </si>
  <si>
    <t xml:space="preserve">3º GRUPAMENTO DE BOMBEIROS </t>
  </si>
  <si>
    <t>6º GB (GARANHUNS)</t>
  </si>
  <si>
    <t>8º GB (SURUBIM)</t>
  </si>
  <si>
    <t xml:space="preserve">8º GRUPAMENTO DE BOMBEIROS </t>
  </si>
  <si>
    <t>1º GB (VITÓRIA)</t>
  </si>
  <si>
    <t xml:space="preserve">1º GRUPAMENTO DE BOMBEIROS </t>
  </si>
  <si>
    <t>10º GB (ARARIPINA)</t>
  </si>
  <si>
    <t xml:space="preserve">10º GRUPAMENTO DE BOMBEIROS </t>
  </si>
  <si>
    <t>5º GB (SALGUEIRO)</t>
  </si>
  <si>
    <t xml:space="preserve">5º GRUPAMENTO DE BOMBEIROS </t>
  </si>
  <si>
    <t>12º GB</t>
  </si>
  <si>
    <t>12º GRUPAMENTO DE BOMBEIROS</t>
  </si>
  <si>
    <t xml:space="preserve">6º GRUPAMENTO DE BOMBEIROS </t>
  </si>
  <si>
    <t>GRUPAMENTO BM DE ATEND PRE-HOSPITALAR</t>
  </si>
  <si>
    <t>9º GB (ARCOVERDE)</t>
  </si>
  <si>
    <t xml:space="preserve">9º GRUPAMENTO DE BOMBEIROS </t>
  </si>
  <si>
    <t>GRUPAMENTO BM MARITIMO</t>
  </si>
  <si>
    <t>7º GB (CARPINA)</t>
  </si>
  <si>
    <t xml:space="preserve">7º GRUPAMENTO DE BOMBEIROS </t>
  </si>
  <si>
    <t>COMANDANTE DA 1ª SB/2ºGB</t>
  </si>
  <si>
    <t>SUBCOMANDANTE DO 4°GB</t>
  </si>
  <si>
    <t>COMANDANTE DA 1ª SB/3ºGB</t>
  </si>
  <si>
    <t>COMANDANTE DA 1ªSB do 6°GB</t>
  </si>
  <si>
    <t xml:space="preserve">SUBCOMANDANTE DO 8º </t>
  </si>
  <si>
    <t xml:space="preserve">COMANDANTE DA 1°SBI </t>
  </si>
  <si>
    <t>COMANDANTE 3ª SB/ 1º GB</t>
  </si>
  <si>
    <t>SUBCOMANDANTE DO 10º GB</t>
  </si>
  <si>
    <t>COMANDANTE DA 2ª SB/2°GB</t>
  </si>
  <si>
    <t>COMANDANTE DA 1ª SBS</t>
  </si>
  <si>
    <t>SUCOMANDANTE DO 5ºGB</t>
  </si>
  <si>
    <t>COMANDANTE DA 2ª SBI</t>
  </si>
  <si>
    <t>COMANDANTE DA 3ª SBI</t>
  </si>
  <si>
    <t>COMANDANTE DA 1ª SB</t>
  </si>
  <si>
    <t>3 SECAO BM DE INCENDIO</t>
  </si>
  <si>
    <t>COMANDANTE DA 4ª SBS</t>
  </si>
  <si>
    <t>COMANDANTE DA 2ª SB</t>
  </si>
  <si>
    <t>SUBCOMANDANTE DO GBAPH</t>
  </si>
  <si>
    <t>SUBCOMANDANTE DO GBS</t>
  </si>
  <si>
    <t>SUBCOMANDANTE DO 9º GB</t>
  </si>
  <si>
    <t>COMANDANTE DA 4ª SB</t>
  </si>
  <si>
    <t>SUBCOMANDANTE DO GBMAR</t>
  </si>
  <si>
    <t>SUBCOMANDANTE DO 1º GB</t>
  </si>
  <si>
    <t>SUBCOMANDANTE DO GBI</t>
  </si>
  <si>
    <t>SUBCOMANDANTE DO 7º GB</t>
  </si>
  <si>
    <t>SUBCOMANDANTE DO 2ºGB</t>
  </si>
  <si>
    <t>SUBCOMANDANTE DO 6ºGB</t>
  </si>
  <si>
    <t>ADRIANO MARÇAL GOUVEIA LIMA</t>
  </si>
  <si>
    <t>JOSÉ HENRIQUE ARRUDA DANTAS</t>
  </si>
  <si>
    <t>SUBCOMANDANTE DO 12ºGB</t>
  </si>
  <si>
    <t>SECRETARIA DO GABINETE DO COMANDO GERAL</t>
  </si>
  <si>
    <t>SECRETARIA DO GABINETE DO SUBCOMANDO GERAL</t>
  </si>
  <si>
    <t>COMANDANTE GERAL</t>
  </si>
  <si>
    <t>COMANDANTE DO CCO</t>
  </si>
  <si>
    <t>CHEFE DE GABINETE DO SUB'COMANDO GERAL</t>
  </si>
  <si>
    <t>CHEFE DO CAS</t>
  </si>
  <si>
    <t>JANEIRO 2021</t>
  </si>
  <si>
    <t>JOEL FERNANDES CAVALCANTE JÚNIOR</t>
  </si>
  <si>
    <t>EDSON LOPES DOS SANTOS</t>
  </si>
  <si>
    <t>WALDIR ANDRADE DE SOUZA JUNIOR</t>
  </si>
  <si>
    <t>GRATIFICAÇÃO DE ENCARGO DE COMANDO - COMANDANTE GERAL</t>
  </si>
  <si>
    <t>FUNÇÃO GRATIFICADA DE REPRESENTAÇÃO - CAA II</t>
  </si>
  <si>
    <t>0132 CAA (CAA-II)</t>
  </si>
  <si>
    <t>COM</t>
  </si>
  <si>
    <t>CLAUDIO JOSE SELVA DO AMARAL</t>
  </si>
  <si>
    <t>MARCIA MARIA DE M CAVALCANTI</t>
  </si>
  <si>
    <t>ASSESSOR DE ARQUITETURA</t>
  </si>
  <si>
    <t>CEAO</t>
  </si>
  <si>
    <t>CENTRO DE ARQUITETURA E OBRAS</t>
  </si>
  <si>
    <t>ASSESSORIA JURÍDICA</t>
  </si>
  <si>
    <t>AJ</t>
  </si>
  <si>
    <t>ASSESSORA JURÍDICA</t>
  </si>
  <si>
    <t>FUNÇÃO GRATIFICADA DE REPRESENTAÇÃO - CAA III</t>
  </si>
  <si>
    <t>0132 CAA (CAA-III)</t>
  </si>
  <si>
    <t>CRISTIANO VIEGA RAMOS</t>
  </si>
  <si>
    <t>FUNÇÃO GRATIFICADA DE REPRESENTAÇÃO - CAA II / CAA III</t>
  </si>
  <si>
    <t>GRATIFICAÇÃO DE SERVIÇO EXTRAORDINÁRIO - GSE</t>
  </si>
  <si>
    <t>0057 GR SERV EXT</t>
  </si>
  <si>
    <t>EXQ</t>
  </si>
  <si>
    <t>LEODILSON BASTOS DOS SANTOS</t>
  </si>
  <si>
    <t>ANDRE FRANCISCO F WOLPERT</t>
  </si>
  <si>
    <t>CECILIA MARIA RIBEIRO RIBAS</t>
  </si>
  <si>
    <t xml:space="preserve">CONCEICAO DE MARIA TAVARES </t>
  </si>
  <si>
    <t>PATRICIA MARIA S C R SOARES</t>
  </si>
  <si>
    <t>TRICIA PIRES DE FARIAS</t>
  </si>
  <si>
    <t>GABINETE ODONTOLÓGICO</t>
  </si>
  <si>
    <t>DIRETORIA DE GESTÃO DE PESSOAL</t>
  </si>
  <si>
    <t>COMANDANTE DO GBAPH</t>
  </si>
  <si>
    <t>COMANDANDE DO 5º GB</t>
  </si>
  <si>
    <t>COMANDANDE DO 2º GB</t>
  </si>
  <si>
    <t>COMANDANTE DO 6º GB</t>
  </si>
  <si>
    <t>COMANDANTE DO GBI</t>
  </si>
  <si>
    <t>COMANDANTE DO 1º GB</t>
  </si>
  <si>
    <t>COMANDANTE DO 3º GB</t>
  </si>
  <si>
    <t>CENTRO DE CONTROLADORIA INSTITUCIONAL</t>
  </si>
  <si>
    <t>CCI</t>
  </si>
  <si>
    <t>COMANDANTE DA 2ª SBS</t>
  </si>
  <si>
    <t>NÃO HÁ CARGO VAGO DE FUNÇÕES GRATIFICADAS</t>
  </si>
  <si>
    <t>Decreto nº 40.355, de 31 de janeiro de 2014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</si>
  <si>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</si>
  <si>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</si>
  <si>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</si>
  <si>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</si>
  <si>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</si>
  <si>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</si>
  <si>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</si>
  <si>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</si>
  <si>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</si>
  <si>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</si>
  <si>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</si>
  <si>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</si>
  <si>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</si>
  <si>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44.779 de 28 de Julho de 2017-CPL Especial-PMI</t>
  </si>
  <si>
    <t>Decreto nº 44321 de 12 de abril de 2017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</si>
</sst>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[$R$ -416]#,##0.00"/>
    <numFmt numFmtId="165" formatCode="[$R$-416]&quot; &quot;#,##0.00;[Red]&quot;-&quot;[$R$-416]&quot; &quot;#,##0.00"/>
    <numFmt numFmtId="166" formatCode="&quot;R$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1C4587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162">
    <xf numFmtId="0" fontId="0" fillId="0" borderId="0" xfId="0"/>
    <xf numFmtId="0" fontId="5" fillId="0" borderId="0" xfId="2" applyFont="1" applyAlignment="1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Fill="1" applyAlignment="1"/>
    <xf numFmtId="0" fontId="5" fillId="0" borderId="0" xfId="2" applyFont="1" applyFill="1"/>
    <xf numFmtId="0" fontId="5" fillId="0" borderId="3" xfId="2" applyFont="1" applyFill="1" applyBorder="1" applyAlignment="1">
      <alignment horizontal="center"/>
    </xf>
    <xf numFmtId="44" fontId="5" fillId="0" borderId="3" xfId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7" fillId="0" borderId="5" xfId="2" applyFont="1" applyFill="1" applyBorder="1"/>
    <xf numFmtId="0" fontId="7" fillId="0" borderId="2" xfId="2" applyFont="1" applyFill="1" applyBorder="1"/>
    <xf numFmtId="0" fontId="5" fillId="0" borderId="3" xfId="2" applyFont="1" applyFill="1" applyBorder="1" applyAlignment="1"/>
    <xf numFmtId="44" fontId="5" fillId="0" borderId="3" xfId="1" applyFont="1" applyFill="1" applyBorder="1" applyAlignment="1">
      <alignment horizontal="right"/>
    </xf>
    <xf numFmtId="0" fontId="5" fillId="0" borderId="3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7" fillId="4" borderId="3" xfId="2" applyFont="1" applyFill="1" applyBorder="1" applyAlignment="1"/>
    <xf numFmtId="44" fontId="7" fillId="4" borderId="3" xfId="1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44" fontId="5" fillId="4" borderId="3" xfId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4" borderId="2" xfId="2" applyFont="1" applyFill="1" applyBorder="1"/>
    <xf numFmtId="0" fontId="5" fillId="4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/>
    </xf>
    <xf numFmtId="0" fontId="7" fillId="0" borderId="3" xfId="2" applyFont="1" applyFill="1" applyBorder="1" applyAlignment="1"/>
    <xf numFmtId="44" fontId="7" fillId="0" borderId="3" xfId="1" applyFont="1" applyFill="1" applyBorder="1" applyAlignment="1">
      <alignment horizontal="center"/>
    </xf>
    <xf numFmtId="0" fontId="7" fillId="4" borderId="0" xfId="2" applyFont="1" applyFill="1" applyAlignment="1"/>
    <xf numFmtId="0" fontId="5" fillId="4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2" applyFont="1" applyFill="1" applyBorder="1"/>
    <xf numFmtId="0" fontId="7" fillId="0" borderId="7" xfId="2" applyFont="1" applyBorder="1"/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/>
    </xf>
    <xf numFmtId="0" fontId="5" fillId="4" borderId="1" xfId="2" applyFont="1" applyFill="1" applyBorder="1"/>
    <xf numFmtId="0" fontId="5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/>
    </xf>
    <xf numFmtId="0" fontId="7" fillId="0" borderId="12" xfId="2" applyFont="1" applyBorder="1"/>
    <xf numFmtId="0" fontId="7" fillId="0" borderId="12" xfId="2" applyFont="1" applyFill="1" applyBorder="1"/>
    <xf numFmtId="44" fontId="7" fillId="0" borderId="12" xfId="1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 vertical="center"/>
    </xf>
    <xf numFmtId="164" fontId="8" fillId="2" borderId="8" xfId="2" applyNumberFormat="1" applyFont="1" applyFill="1" applyBorder="1" applyAlignment="1">
      <alignment horizontal="center" vertical="center"/>
    </xf>
    <xf numFmtId="166" fontId="8" fillId="2" borderId="8" xfId="2" applyNumberFormat="1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horizontal="center"/>
    </xf>
    <xf numFmtId="0" fontId="8" fillId="2" borderId="2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164" fontId="8" fillId="2" borderId="3" xfId="2" applyNumberFormat="1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/>
    </xf>
    <xf numFmtId="0" fontId="7" fillId="0" borderId="0" xfId="2" applyFont="1" applyFill="1" applyBorder="1" applyAlignment="1"/>
    <xf numFmtId="44" fontId="7" fillId="0" borderId="0" xfId="1" applyFont="1" applyFill="1" applyBorder="1" applyAlignment="1">
      <alignment horizontal="center"/>
    </xf>
    <xf numFmtId="0" fontId="10" fillId="5" borderId="12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/>
    <xf numFmtId="0" fontId="7" fillId="0" borderId="2" xfId="2" applyFont="1" applyFill="1" applyBorder="1" applyAlignment="1"/>
    <xf numFmtId="0" fontId="8" fillId="2" borderId="25" xfId="2" applyFont="1" applyFill="1" applyBorder="1" applyAlignment="1">
      <alignment horizontal="center" vertical="center"/>
    </xf>
    <xf numFmtId="0" fontId="7" fillId="4" borderId="2" xfId="2" applyFont="1" applyFill="1" applyBorder="1" applyAlignment="1"/>
    <xf numFmtId="0" fontId="7" fillId="4" borderId="5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 vertical="center"/>
    </xf>
    <xf numFmtId="0" fontId="7" fillId="0" borderId="0" xfId="2" applyFont="1" applyFill="1" applyAlignment="1"/>
    <xf numFmtId="0" fontId="7" fillId="0" borderId="0" xfId="2" applyFont="1"/>
    <xf numFmtId="0" fontId="7" fillId="0" borderId="3" xfId="2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horizontal="right"/>
    </xf>
    <xf numFmtId="0" fontId="7" fillId="4" borderId="14" xfId="2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/>
    </xf>
    <xf numFmtId="0" fontId="7" fillId="4" borderId="14" xfId="2" applyFont="1" applyFill="1" applyBorder="1" applyAlignment="1"/>
    <xf numFmtId="44" fontId="7" fillId="4" borderId="14" xfId="1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7" fillId="4" borderId="7" xfId="2" applyFont="1" applyFill="1" applyBorder="1" applyAlignment="1"/>
    <xf numFmtId="44" fontId="7" fillId="4" borderId="7" xfId="1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1" xfId="2" applyFont="1" applyFill="1" applyBorder="1" applyAlignment="1"/>
    <xf numFmtId="44" fontId="7" fillId="4" borderId="1" xfId="1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vertical="center"/>
    </xf>
    <xf numFmtId="44" fontId="7" fillId="4" borderId="3" xfId="1" applyFont="1" applyFill="1" applyBorder="1" applyAlignment="1">
      <alignment horizontal="right"/>
    </xf>
    <xf numFmtId="0" fontId="7" fillId="0" borderId="1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6" xfId="2" applyFont="1" applyFill="1" applyBorder="1" applyAlignment="1">
      <alignment horizontal="center" vertical="center"/>
    </xf>
    <xf numFmtId="0" fontId="7" fillId="4" borderId="3" xfId="2" applyFont="1" applyFill="1" applyBorder="1"/>
    <xf numFmtId="0" fontId="6" fillId="0" borderId="0" xfId="2" applyFont="1"/>
    <xf numFmtId="0" fontId="7" fillId="0" borderId="12" xfId="2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/>
    </xf>
    <xf numFmtId="0" fontId="5" fillId="0" borderId="7" xfId="2" applyFont="1" applyBorder="1"/>
    <xf numFmtId="0" fontId="5" fillId="6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/>
    </xf>
    <xf numFmtId="0" fontId="7" fillId="4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/>
    </xf>
    <xf numFmtId="0" fontId="7" fillId="0" borderId="14" xfId="2" applyFont="1" applyFill="1" applyBorder="1"/>
    <xf numFmtId="44" fontId="7" fillId="0" borderId="14" xfId="1" applyFont="1" applyFill="1" applyBorder="1" applyAlignment="1">
      <alignment horizontal="center"/>
    </xf>
    <xf numFmtId="44" fontId="7" fillId="0" borderId="7" xfId="1" applyFont="1" applyFill="1" applyBorder="1" applyAlignment="1">
      <alignment horizontal="center"/>
    </xf>
    <xf numFmtId="0" fontId="7" fillId="0" borderId="14" xfId="2" applyFont="1" applyFill="1" applyBorder="1" applyAlignment="1"/>
    <xf numFmtId="0" fontId="7" fillId="0" borderId="7" xfId="2" applyFont="1" applyFill="1" applyBorder="1" applyAlignment="1"/>
    <xf numFmtId="0" fontId="8" fillId="2" borderId="1" xfId="2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4" borderId="7" xfId="2" applyFont="1" applyFill="1" applyBorder="1"/>
    <xf numFmtId="44" fontId="5" fillId="4" borderId="7" xfId="1" applyFont="1" applyFill="1" applyBorder="1" applyAlignment="1">
      <alignment horizontal="center"/>
    </xf>
    <xf numFmtId="0" fontId="13" fillId="0" borderId="0" xfId="2" applyFont="1" applyFill="1" applyAlignment="1"/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Border="1" applyAlignment="1"/>
    <xf numFmtId="0" fontId="13" fillId="0" borderId="0" xfId="2" applyFont="1" applyFill="1"/>
    <xf numFmtId="0" fontId="12" fillId="0" borderId="0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5" fillId="0" borderId="15" xfId="2" applyFont="1" applyFill="1" applyBorder="1"/>
    <xf numFmtId="0" fontId="8" fillId="2" borderId="10" xfId="2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0" fontId="8" fillId="2" borderId="2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/>
    </xf>
    <xf numFmtId="0" fontId="8" fillId="2" borderId="25" xfId="2" applyFont="1" applyFill="1" applyBorder="1" applyAlignment="1">
      <alignment horizontal="center"/>
    </xf>
    <xf numFmtId="0" fontId="8" fillId="2" borderId="24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/>
    </xf>
    <xf numFmtId="0" fontId="8" fillId="2" borderId="32" xfId="2" applyFont="1" applyFill="1" applyBorder="1" applyAlignment="1">
      <alignment horizontal="center"/>
    </xf>
    <xf numFmtId="0" fontId="5" fillId="0" borderId="29" xfId="2" applyFont="1" applyFill="1" applyBorder="1"/>
    <xf numFmtId="0" fontId="11" fillId="2" borderId="7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/>
    </xf>
    <xf numFmtId="49" fontId="9" fillId="3" borderId="10" xfId="2" applyNumberFormat="1" applyFont="1" applyFill="1" applyBorder="1" applyAlignment="1">
      <alignment horizontal="center"/>
    </xf>
    <xf numFmtId="49" fontId="9" fillId="3" borderId="11" xfId="2" applyNumberFormat="1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</cellXfs>
  <cellStyles count="7">
    <cellStyle name="Heading" xfId="3"/>
    <cellStyle name="Heading1" xfId="4"/>
    <cellStyle name="Moeda" xfId="1" builtinId="4"/>
    <cellStyle name="Normal" xfId="0" builtinId="0"/>
    <cellStyle name="Normal 2" xfId="2"/>
    <cellStyle name="Result" xfId="5"/>
    <cellStyle name="Resul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P\DCP\SE&#199;&#195;O%20DE%20MOVIMENTA&#199;&#195;O%20DE%20PESSOAL%20-%20SMP\PECULIO%20GERAL\Peculio%20geral%20final%20.NOV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RAL"/>
      <sheetName val="TOTAL"/>
      <sheetName val="NUMÉRICO"/>
      <sheetName val="IN"/>
      <sheetName val="listas"/>
      <sheetName val="OBS"/>
    </sheetNames>
    <sheetDataSet>
      <sheetData sheetId="0"/>
      <sheetData sheetId="1"/>
      <sheetData sheetId="2"/>
      <sheetData sheetId="3"/>
      <sheetData sheetId="4">
        <row r="2">
          <cell r="D2" t="str">
            <v>Cel</v>
          </cell>
          <cell r="I2" t="str">
            <v>CBMPE</v>
          </cell>
        </row>
        <row r="3">
          <cell r="I3" t="str">
            <v>21ªCSM</v>
          </cell>
        </row>
        <row r="4">
          <cell r="I4" t="str">
            <v>7ªRM/EB</v>
          </cell>
        </row>
        <row r="5">
          <cell r="I5" t="str">
            <v>ALEPE</v>
          </cell>
        </row>
        <row r="6">
          <cell r="I6" t="str">
            <v>CAMIL</v>
          </cell>
        </row>
        <row r="7">
          <cell r="I7" t="str">
            <v>CEMATA</v>
          </cell>
        </row>
        <row r="8">
          <cell r="I8" t="str">
            <v>CFARM</v>
          </cell>
        </row>
        <row r="9">
          <cell r="I9" t="str">
            <v>CFOPM</v>
          </cell>
        </row>
        <row r="10">
          <cell r="I10" t="str">
            <v>CFOBM</v>
          </cell>
        </row>
        <row r="11">
          <cell r="I11" t="str">
            <v>CMH</v>
          </cell>
        </row>
        <row r="12">
          <cell r="I12" t="str">
            <v>CMH/DASIS</v>
          </cell>
        </row>
        <row r="13">
          <cell r="I13" t="str">
            <v>CMR</v>
          </cell>
        </row>
        <row r="14">
          <cell r="I14" t="str">
            <v>CPM</v>
          </cell>
        </row>
        <row r="15">
          <cell r="I15" t="str">
            <v>FÓRUM J.B.</v>
          </cell>
        </row>
        <row r="16">
          <cell r="I16" t="str">
            <v>GTA</v>
          </cell>
        </row>
        <row r="17">
          <cell r="I17" t="str">
            <v>IRH</v>
          </cell>
        </row>
        <row r="18">
          <cell r="I18" t="str">
            <v>NADEQ</v>
          </cell>
        </row>
        <row r="19">
          <cell r="I19" t="str">
            <v>AGREGADO</v>
          </cell>
        </row>
        <row r="20">
          <cell r="I20" t="str">
            <v>PREF. RECIFE</v>
          </cell>
        </row>
        <row r="21">
          <cell r="I21" t="str">
            <v>PREF. OLINDA</v>
          </cell>
        </row>
        <row r="22">
          <cell r="I22" t="str">
            <v>SDS</v>
          </cell>
        </row>
        <row r="23">
          <cell r="I23" t="str">
            <v>SDS/ACIDES</v>
          </cell>
        </row>
        <row r="24">
          <cell r="I24" t="str">
            <v>SDS/CIODS</v>
          </cell>
        </row>
        <row r="25">
          <cell r="I25" t="str">
            <v>SDS/CORREG</v>
          </cell>
        </row>
        <row r="26">
          <cell r="I26" t="str">
            <v>TJPE</v>
          </cell>
        </row>
        <row r="27">
          <cell r="I27" t="str">
            <v xml:space="preserve">TRE </v>
          </cell>
        </row>
        <row r="28">
          <cell r="I28" t="str">
            <v>TRIBUN CONTAS</v>
          </cell>
        </row>
        <row r="29">
          <cell r="I29" t="str">
            <v>LTIP</v>
          </cell>
        </row>
        <row r="30">
          <cell r="I30" t="str">
            <v>LTS</v>
          </cell>
        </row>
        <row r="31">
          <cell r="I31" t="str">
            <v>RR</v>
          </cell>
        </row>
        <row r="32">
          <cell r="I32" t="str">
            <v>LE</v>
          </cell>
        </row>
        <row r="33">
          <cell r="I33" t="str">
            <v>LM</v>
          </cell>
        </row>
        <row r="34">
          <cell r="I34" t="str">
            <v>CURSO/EB</v>
          </cell>
        </row>
        <row r="35">
          <cell r="I35" t="str">
            <v>CURSO</v>
          </cell>
        </row>
        <row r="36">
          <cell r="I36" t="str">
            <v>LTSPF</v>
          </cell>
        </row>
        <row r="37">
          <cell r="I37" t="str">
            <v>TRF 5ª Reg.</v>
          </cell>
        </row>
        <row r="38">
          <cell r="I38" t="str">
            <v>CREED</v>
          </cell>
        </row>
        <row r="39">
          <cell r="I39" t="str">
            <v>SERES</v>
          </cell>
        </row>
        <row r="40">
          <cell r="I40" t="str">
            <v>CODECIPE</v>
          </cell>
        </row>
        <row r="41">
          <cell r="I41" t="str">
            <v>FORÇA NACIONAL</v>
          </cell>
        </row>
        <row r="42">
          <cell r="I42" t="str">
            <v>MIN INT NACIONAL</v>
          </cell>
        </row>
        <row r="43">
          <cell r="I43" t="str">
            <v>DISQUE DENUNCIA</v>
          </cell>
        </row>
        <row r="44">
          <cell r="I44" t="str">
            <v>SETUR</v>
          </cell>
        </row>
        <row r="45">
          <cell r="I45" t="str">
            <v>CFOPM/CE</v>
          </cell>
        </row>
        <row r="46">
          <cell r="I46" t="str">
            <v>DETRAN</v>
          </cell>
        </row>
        <row r="47">
          <cell r="I47" t="str">
            <v>SEC.AGRIC. REF. AG</v>
          </cell>
        </row>
        <row r="48">
          <cell r="I48" t="str">
            <v>SEGE-MJ</v>
          </cell>
        </row>
        <row r="49">
          <cell r="I49" t="str">
            <v>SESGE-MJC</v>
          </cell>
        </row>
        <row r="50">
          <cell r="I50" t="str">
            <v>MPPE</v>
          </cell>
        </row>
        <row r="51">
          <cell r="I51" t="str">
            <v>SAD</v>
          </cell>
        </row>
        <row r="52">
          <cell r="I52" t="str">
            <v>CASA CIVIL</v>
          </cell>
        </row>
        <row r="53">
          <cell r="I53" t="str">
            <v>CARGO ELETIVO</v>
          </cell>
        </row>
        <row r="54">
          <cell r="I54" t="str">
            <v>ADIDO</v>
          </cell>
        </row>
        <row r="55">
          <cell r="I55" t="str">
            <v>PMPE</v>
          </cell>
        </row>
        <row r="56">
          <cell r="I56" t="str">
            <v>SENASP/MJ</v>
          </cell>
        </row>
        <row r="57">
          <cell r="I57" t="str">
            <v>SePlaG/SAD</v>
          </cell>
        </row>
        <row r="58">
          <cell r="I58" t="str">
            <v>INATIVO</v>
          </cell>
        </row>
        <row r="59">
          <cell r="I59" t="str">
            <v>CLÍN ODONT 4ºBPM</v>
          </cell>
        </row>
        <row r="60">
          <cell r="I60" t="str">
            <v>CLÍN ODONT 4ºBPM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0"/>
  <sheetViews>
    <sheetView showGridLines="0" tabSelected="1" zoomScaleNormal="100" workbookViewId="0">
      <selection activeCell="C8" sqref="C8"/>
    </sheetView>
  </sheetViews>
  <sheetFormatPr defaultColWidth="20.5703125" defaultRowHeight="15" customHeight="1"/>
  <cols>
    <col min="1" max="1" width="5.5703125" style="3" customWidth="1"/>
    <col min="2" max="2" width="3.85546875" style="3" bestFit="1" customWidth="1"/>
    <col min="3" max="3" width="60.5703125" style="3" bestFit="1" customWidth="1"/>
    <col min="4" max="4" width="21.42578125" style="19" bestFit="1" customWidth="1"/>
    <col min="5" max="5" width="61.42578125" style="2" bestFit="1" customWidth="1"/>
    <col min="6" max="6" width="36.28515625" style="3" bestFit="1" customWidth="1"/>
    <col min="7" max="7" width="10.140625" style="3" bestFit="1" customWidth="1"/>
    <col min="8" max="8" width="35.28515625" style="3" bestFit="1" customWidth="1"/>
    <col min="9" max="9" width="15" style="3" bestFit="1" customWidth="1"/>
    <col min="10" max="10" width="17.28515625" style="3" bestFit="1" customWidth="1"/>
    <col min="11" max="11" width="4.28515625" style="6" customWidth="1"/>
    <col min="12" max="17" width="13.28515625" style="3" bestFit="1" customWidth="1"/>
    <col min="18" max="230" width="20.5703125" style="3"/>
    <col min="231" max="231" width="94.5703125" style="3" customWidth="1"/>
    <col min="232" max="232" width="16.5703125" style="3" customWidth="1"/>
    <col min="233" max="233" width="15.7109375" style="3" customWidth="1"/>
    <col min="234" max="234" width="13.140625" style="3" customWidth="1"/>
    <col min="235" max="235" width="18.28515625" style="3" customWidth="1"/>
    <col min="236" max="236" width="48.5703125" style="3" customWidth="1"/>
    <col min="237" max="237" width="10.28515625" style="3" customWidth="1"/>
    <col min="238" max="238" width="15.42578125" style="3" customWidth="1"/>
    <col min="239" max="239" width="31" style="3" customWidth="1"/>
    <col min="240" max="240" width="15.5703125" style="3" customWidth="1"/>
    <col min="241" max="241" width="17.42578125" style="3" customWidth="1"/>
    <col min="242" max="257" width="10.42578125" style="3" customWidth="1"/>
    <col min="258" max="486" width="20.5703125" style="3"/>
    <col min="487" max="487" width="94.5703125" style="3" customWidth="1"/>
    <col min="488" max="488" width="16.5703125" style="3" customWidth="1"/>
    <col min="489" max="489" width="15.7109375" style="3" customWidth="1"/>
    <col min="490" max="490" width="13.140625" style="3" customWidth="1"/>
    <col min="491" max="491" width="18.28515625" style="3" customWidth="1"/>
    <col min="492" max="492" width="48.5703125" style="3" customWidth="1"/>
    <col min="493" max="493" width="10.28515625" style="3" customWidth="1"/>
    <col min="494" max="494" width="15.42578125" style="3" customWidth="1"/>
    <col min="495" max="495" width="31" style="3" customWidth="1"/>
    <col min="496" max="496" width="15.5703125" style="3" customWidth="1"/>
    <col min="497" max="497" width="17.42578125" style="3" customWidth="1"/>
    <col min="498" max="513" width="10.42578125" style="3" customWidth="1"/>
    <col min="514" max="742" width="20.5703125" style="3"/>
    <col min="743" max="743" width="94.5703125" style="3" customWidth="1"/>
    <col min="744" max="744" width="16.5703125" style="3" customWidth="1"/>
    <col min="745" max="745" width="15.7109375" style="3" customWidth="1"/>
    <col min="746" max="746" width="13.140625" style="3" customWidth="1"/>
    <col min="747" max="747" width="18.28515625" style="3" customWidth="1"/>
    <col min="748" max="748" width="48.5703125" style="3" customWidth="1"/>
    <col min="749" max="749" width="10.28515625" style="3" customWidth="1"/>
    <col min="750" max="750" width="15.42578125" style="3" customWidth="1"/>
    <col min="751" max="751" width="31" style="3" customWidth="1"/>
    <col min="752" max="752" width="15.5703125" style="3" customWidth="1"/>
    <col min="753" max="753" width="17.42578125" style="3" customWidth="1"/>
    <col min="754" max="769" width="10.42578125" style="3" customWidth="1"/>
    <col min="770" max="998" width="20.5703125" style="3"/>
    <col min="999" max="999" width="94.5703125" style="3" customWidth="1"/>
    <col min="1000" max="1000" width="16.5703125" style="3" customWidth="1"/>
    <col min="1001" max="1001" width="15.7109375" style="3" customWidth="1"/>
    <col min="1002" max="1002" width="13.140625" style="3" customWidth="1"/>
    <col min="1003" max="1003" width="18.28515625" style="3" customWidth="1"/>
    <col min="1004" max="1004" width="48.5703125" style="3" customWidth="1"/>
    <col min="1005" max="1005" width="10.28515625" style="3" customWidth="1"/>
    <col min="1006" max="1006" width="15.42578125" style="3" customWidth="1"/>
    <col min="1007" max="1007" width="31" style="3" customWidth="1"/>
    <col min="1008" max="1008" width="15.5703125" style="3" customWidth="1"/>
    <col min="1009" max="1009" width="17.42578125" style="3" customWidth="1"/>
    <col min="1010" max="1025" width="10.42578125" style="3" customWidth="1"/>
    <col min="1026" max="1254" width="20.5703125" style="3"/>
    <col min="1255" max="1255" width="94.5703125" style="3" customWidth="1"/>
    <col min="1256" max="1256" width="16.5703125" style="3" customWidth="1"/>
    <col min="1257" max="1257" width="15.7109375" style="3" customWidth="1"/>
    <col min="1258" max="1258" width="13.140625" style="3" customWidth="1"/>
    <col min="1259" max="1259" width="18.28515625" style="3" customWidth="1"/>
    <col min="1260" max="1260" width="48.5703125" style="3" customWidth="1"/>
    <col min="1261" max="1261" width="10.28515625" style="3" customWidth="1"/>
    <col min="1262" max="1262" width="15.42578125" style="3" customWidth="1"/>
    <col min="1263" max="1263" width="31" style="3" customWidth="1"/>
    <col min="1264" max="1264" width="15.5703125" style="3" customWidth="1"/>
    <col min="1265" max="1265" width="17.42578125" style="3" customWidth="1"/>
    <col min="1266" max="1281" width="10.42578125" style="3" customWidth="1"/>
    <col min="1282" max="1510" width="20.5703125" style="3"/>
    <col min="1511" max="1511" width="94.5703125" style="3" customWidth="1"/>
    <col min="1512" max="1512" width="16.5703125" style="3" customWidth="1"/>
    <col min="1513" max="1513" width="15.7109375" style="3" customWidth="1"/>
    <col min="1514" max="1514" width="13.140625" style="3" customWidth="1"/>
    <col min="1515" max="1515" width="18.28515625" style="3" customWidth="1"/>
    <col min="1516" max="1516" width="48.5703125" style="3" customWidth="1"/>
    <col min="1517" max="1517" width="10.28515625" style="3" customWidth="1"/>
    <col min="1518" max="1518" width="15.42578125" style="3" customWidth="1"/>
    <col min="1519" max="1519" width="31" style="3" customWidth="1"/>
    <col min="1520" max="1520" width="15.5703125" style="3" customWidth="1"/>
    <col min="1521" max="1521" width="17.42578125" style="3" customWidth="1"/>
    <col min="1522" max="1537" width="10.42578125" style="3" customWidth="1"/>
    <col min="1538" max="1766" width="20.5703125" style="3"/>
    <col min="1767" max="1767" width="94.5703125" style="3" customWidth="1"/>
    <col min="1768" max="1768" width="16.5703125" style="3" customWidth="1"/>
    <col min="1769" max="1769" width="15.7109375" style="3" customWidth="1"/>
    <col min="1770" max="1770" width="13.140625" style="3" customWidth="1"/>
    <col min="1771" max="1771" width="18.28515625" style="3" customWidth="1"/>
    <col min="1772" max="1772" width="48.5703125" style="3" customWidth="1"/>
    <col min="1773" max="1773" width="10.28515625" style="3" customWidth="1"/>
    <col min="1774" max="1774" width="15.42578125" style="3" customWidth="1"/>
    <col min="1775" max="1775" width="31" style="3" customWidth="1"/>
    <col min="1776" max="1776" width="15.5703125" style="3" customWidth="1"/>
    <col min="1777" max="1777" width="17.42578125" style="3" customWidth="1"/>
    <col min="1778" max="1793" width="10.42578125" style="3" customWidth="1"/>
    <col min="1794" max="2022" width="20.5703125" style="3"/>
    <col min="2023" max="2023" width="94.5703125" style="3" customWidth="1"/>
    <col min="2024" max="2024" width="16.5703125" style="3" customWidth="1"/>
    <col min="2025" max="2025" width="15.7109375" style="3" customWidth="1"/>
    <col min="2026" max="2026" width="13.140625" style="3" customWidth="1"/>
    <col min="2027" max="2027" width="18.28515625" style="3" customWidth="1"/>
    <col min="2028" max="2028" width="48.5703125" style="3" customWidth="1"/>
    <col min="2029" max="2029" width="10.28515625" style="3" customWidth="1"/>
    <col min="2030" max="2030" width="15.42578125" style="3" customWidth="1"/>
    <col min="2031" max="2031" width="31" style="3" customWidth="1"/>
    <col min="2032" max="2032" width="15.5703125" style="3" customWidth="1"/>
    <col min="2033" max="2033" width="17.42578125" style="3" customWidth="1"/>
    <col min="2034" max="2049" width="10.42578125" style="3" customWidth="1"/>
    <col min="2050" max="2278" width="20.5703125" style="3"/>
    <col min="2279" max="2279" width="94.5703125" style="3" customWidth="1"/>
    <col min="2280" max="2280" width="16.5703125" style="3" customWidth="1"/>
    <col min="2281" max="2281" width="15.7109375" style="3" customWidth="1"/>
    <col min="2282" max="2282" width="13.140625" style="3" customWidth="1"/>
    <col min="2283" max="2283" width="18.28515625" style="3" customWidth="1"/>
    <col min="2284" max="2284" width="48.5703125" style="3" customWidth="1"/>
    <col min="2285" max="2285" width="10.28515625" style="3" customWidth="1"/>
    <col min="2286" max="2286" width="15.42578125" style="3" customWidth="1"/>
    <col min="2287" max="2287" width="31" style="3" customWidth="1"/>
    <col min="2288" max="2288" width="15.5703125" style="3" customWidth="1"/>
    <col min="2289" max="2289" width="17.42578125" style="3" customWidth="1"/>
    <col min="2290" max="2305" width="10.42578125" style="3" customWidth="1"/>
    <col min="2306" max="2534" width="20.5703125" style="3"/>
    <col min="2535" max="2535" width="94.5703125" style="3" customWidth="1"/>
    <col min="2536" max="2536" width="16.5703125" style="3" customWidth="1"/>
    <col min="2537" max="2537" width="15.7109375" style="3" customWidth="1"/>
    <col min="2538" max="2538" width="13.140625" style="3" customWidth="1"/>
    <col min="2539" max="2539" width="18.28515625" style="3" customWidth="1"/>
    <col min="2540" max="2540" width="48.5703125" style="3" customWidth="1"/>
    <col min="2541" max="2541" width="10.28515625" style="3" customWidth="1"/>
    <col min="2542" max="2542" width="15.42578125" style="3" customWidth="1"/>
    <col min="2543" max="2543" width="31" style="3" customWidth="1"/>
    <col min="2544" max="2544" width="15.5703125" style="3" customWidth="1"/>
    <col min="2545" max="2545" width="17.42578125" style="3" customWidth="1"/>
    <col min="2546" max="2561" width="10.42578125" style="3" customWidth="1"/>
    <col min="2562" max="2790" width="20.5703125" style="3"/>
    <col min="2791" max="2791" width="94.5703125" style="3" customWidth="1"/>
    <col min="2792" max="2792" width="16.5703125" style="3" customWidth="1"/>
    <col min="2793" max="2793" width="15.7109375" style="3" customWidth="1"/>
    <col min="2794" max="2794" width="13.140625" style="3" customWidth="1"/>
    <col min="2795" max="2795" width="18.28515625" style="3" customWidth="1"/>
    <col min="2796" max="2796" width="48.5703125" style="3" customWidth="1"/>
    <col min="2797" max="2797" width="10.28515625" style="3" customWidth="1"/>
    <col min="2798" max="2798" width="15.42578125" style="3" customWidth="1"/>
    <col min="2799" max="2799" width="31" style="3" customWidth="1"/>
    <col min="2800" max="2800" width="15.5703125" style="3" customWidth="1"/>
    <col min="2801" max="2801" width="17.42578125" style="3" customWidth="1"/>
    <col min="2802" max="2817" width="10.42578125" style="3" customWidth="1"/>
    <col min="2818" max="3046" width="20.5703125" style="3"/>
    <col min="3047" max="3047" width="94.5703125" style="3" customWidth="1"/>
    <col min="3048" max="3048" width="16.5703125" style="3" customWidth="1"/>
    <col min="3049" max="3049" width="15.7109375" style="3" customWidth="1"/>
    <col min="3050" max="3050" width="13.140625" style="3" customWidth="1"/>
    <col min="3051" max="3051" width="18.28515625" style="3" customWidth="1"/>
    <col min="3052" max="3052" width="48.5703125" style="3" customWidth="1"/>
    <col min="3053" max="3053" width="10.28515625" style="3" customWidth="1"/>
    <col min="3054" max="3054" width="15.42578125" style="3" customWidth="1"/>
    <col min="3055" max="3055" width="31" style="3" customWidth="1"/>
    <col min="3056" max="3056" width="15.5703125" style="3" customWidth="1"/>
    <col min="3057" max="3057" width="17.42578125" style="3" customWidth="1"/>
    <col min="3058" max="3073" width="10.42578125" style="3" customWidth="1"/>
    <col min="3074" max="3302" width="20.5703125" style="3"/>
    <col min="3303" max="3303" width="94.5703125" style="3" customWidth="1"/>
    <col min="3304" max="3304" width="16.5703125" style="3" customWidth="1"/>
    <col min="3305" max="3305" width="15.7109375" style="3" customWidth="1"/>
    <col min="3306" max="3306" width="13.140625" style="3" customWidth="1"/>
    <col min="3307" max="3307" width="18.28515625" style="3" customWidth="1"/>
    <col min="3308" max="3308" width="48.5703125" style="3" customWidth="1"/>
    <col min="3309" max="3309" width="10.28515625" style="3" customWidth="1"/>
    <col min="3310" max="3310" width="15.42578125" style="3" customWidth="1"/>
    <col min="3311" max="3311" width="31" style="3" customWidth="1"/>
    <col min="3312" max="3312" width="15.5703125" style="3" customWidth="1"/>
    <col min="3313" max="3313" width="17.42578125" style="3" customWidth="1"/>
    <col min="3314" max="3329" width="10.42578125" style="3" customWidth="1"/>
    <col min="3330" max="3558" width="20.5703125" style="3"/>
    <col min="3559" max="3559" width="94.5703125" style="3" customWidth="1"/>
    <col min="3560" max="3560" width="16.5703125" style="3" customWidth="1"/>
    <col min="3561" max="3561" width="15.7109375" style="3" customWidth="1"/>
    <col min="3562" max="3562" width="13.140625" style="3" customWidth="1"/>
    <col min="3563" max="3563" width="18.28515625" style="3" customWidth="1"/>
    <col min="3564" max="3564" width="48.5703125" style="3" customWidth="1"/>
    <col min="3565" max="3565" width="10.28515625" style="3" customWidth="1"/>
    <col min="3566" max="3566" width="15.42578125" style="3" customWidth="1"/>
    <col min="3567" max="3567" width="31" style="3" customWidth="1"/>
    <col min="3568" max="3568" width="15.5703125" style="3" customWidth="1"/>
    <col min="3569" max="3569" width="17.42578125" style="3" customWidth="1"/>
    <col min="3570" max="3585" width="10.42578125" style="3" customWidth="1"/>
    <col min="3586" max="3814" width="20.5703125" style="3"/>
    <col min="3815" max="3815" width="94.5703125" style="3" customWidth="1"/>
    <col min="3816" max="3816" width="16.5703125" style="3" customWidth="1"/>
    <col min="3817" max="3817" width="15.7109375" style="3" customWidth="1"/>
    <col min="3818" max="3818" width="13.140625" style="3" customWidth="1"/>
    <col min="3819" max="3819" width="18.28515625" style="3" customWidth="1"/>
    <col min="3820" max="3820" width="48.5703125" style="3" customWidth="1"/>
    <col min="3821" max="3821" width="10.28515625" style="3" customWidth="1"/>
    <col min="3822" max="3822" width="15.42578125" style="3" customWidth="1"/>
    <col min="3823" max="3823" width="31" style="3" customWidth="1"/>
    <col min="3824" max="3824" width="15.5703125" style="3" customWidth="1"/>
    <col min="3825" max="3825" width="17.42578125" style="3" customWidth="1"/>
    <col min="3826" max="3841" width="10.42578125" style="3" customWidth="1"/>
    <col min="3842" max="4070" width="20.5703125" style="3"/>
    <col min="4071" max="4071" width="94.5703125" style="3" customWidth="1"/>
    <col min="4072" max="4072" width="16.5703125" style="3" customWidth="1"/>
    <col min="4073" max="4073" width="15.7109375" style="3" customWidth="1"/>
    <col min="4074" max="4074" width="13.140625" style="3" customWidth="1"/>
    <col min="4075" max="4075" width="18.28515625" style="3" customWidth="1"/>
    <col min="4076" max="4076" width="48.5703125" style="3" customWidth="1"/>
    <col min="4077" max="4077" width="10.28515625" style="3" customWidth="1"/>
    <col min="4078" max="4078" width="15.42578125" style="3" customWidth="1"/>
    <col min="4079" max="4079" width="31" style="3" customWidth="1"/>
    <col min="4080" max="4080" width="15.5703125" style="3" customWidth="1"/>
    <col min="4081" max="4081" width="17.42578125" style="3" customWidth="1"/>
    <col min="4082" max="4097" width="10.42578125" style="3" customWidth="1"/>
    <col min="4098" max="4326" width="20.5703125" style="3"/>
    <col min="4327" max="4327" width="94.5703125" style="3" customWidth="1"/>
    <col min="4328" max="4328" width="16.5703125" style="3" customWidth="1"/>
    <col min="4329" max="4329" width="15.7109375" style="3" customWidth="1"/>
    <col min="4330" max="4330" width="13.140625" style="3" customWidth="1"/>
    <col min="4331" max="4331" width="18.28515625" style="3" customWidth="1"/>
    <col min="4332" max="4332" width="48.5703125" style="3" customWidth="1"/>
    <col min="4333" max="4333" width="10.28515625" style="3" customWidth="1"/>
    <col min="4334" max="4334" width="15.42578125" style="3" customWidth="1"/>
    <col min="4335" max="4335" width="31" style="3" customWidth="1"/>
    <col min="4336" max="4336" width="15.5703125" style="3" customWidth="1"/>
    <col min="4337" max="4337" width="17.42578125" style="3" customWidth="1"/>
    <col min="4338" max="4353" width="10.42578125" style="3" customWidth="1"/>
    <col min="4354" max="4582" width="20.5703125" style="3"/>
    <col min="4583" max="4583" width="94.5703125" style="3" customWidth="1"/>
    <col min="4584" max="4584" width="16.5703125" style="3" customWidth="1"/>
    <col min="4585" max="4585" width="15.7109375" style="3" customWidth="1"/>
    <col min="4586" max="4586" width="13.140625" style="3" customWidth="1"/>
    <col min="4587" max="4587" width="18.28515625" style="3" customWidth="1"/>
    <col min="4588" max="4588" width="48.5703125" style="3" customWidth="1"/>
    <col min="4589" max="4589" width="10.28515625" style="3" customWidth="1"/>
    <col min="4590" max="4590" width="15.42578125" style="3" customWidth="1"/>
    <col min="4591" max="4591" width="31" style="3" customWidth="1"/>
    <col min="4592" max="4592" width="15.5703125" style="3" customWidth="1"/>
    <col min="4593" max="4593" width="17.42578125" style="3" customWidth="1"/>
    <col min="4594" max="4609" width="10.42578125" style="3" customWidth="1"/>
    <col min="4610" max="4838" width="20.5703125" style="3"/>
    <col min="4839" max="4839" width="94.5703125" style="3" customWidth="1"/>
    <col min="4840" max="4840" width="16.5703125" style="3" customWidth="1"/>
    <col min="4841" max="4841" width="15.7109375" style="3" customWidth="1"/>
    <col min="4842" max="4842" width="13.140625" style="3" customWidth="1"/>
    <col min="4843" max="4843" width="18.28515625" style="3" customWidth="1"/>
    <col min="4844" max="4844" width="48.5703125" style="3" customWidth="1"/>
    <col min="4845" max="4845" width="10.28515625" style="3" customWidth="1"/>
    <col min="4846" max="4846" width="15.42578125" style="3" customWidth="1"/>
    <col min="4847" max="4847" width="31" style="3" customWidth="1"/>
    <col min="4848" max="4848" width="15.5703125" style="3" customWidth="1"/>
    <col min="4849" max="4849" width="17.42578125" style="3" customWidth="1"/>
    <col min="4850" max="4865" width="10.42578125" style="3" customWidth="1"/>
    <col min="4866" max="5094" width="20.5703125" style="3"/>
    <col min="5095" max="5095" width="94.5703125" style="3" customWidth="1"/>
    <col min="5096" max="5096" width="16.5703125" style="3" customWidth="1"/>
    <col min="5097" max="5097" width="15.7109375" style="3" customWidth="1"/>
    <col min="5098" max="5098" width="13.140625" style="3" customWidth="1"/>
    <col min="5099" max="5099" width="18.28515625" style="3" customWidth="1"/>
    <col min="5100" max="5100" width="48.5703125" style="3" customWidth="1"/>
    <col min="5101" max="5101" width="10.28515625" style="3" customWidth="1"/>
    <col min="5102" max="5102" width="15.42578125" style="3" customWidth="1"/>
    <col min="5103" max="5103" width="31" style="3" customWidth="1"/>
    <col min="5104" max="5104" width="15.5703125" style="3" customWidth="1"/>
    <col min="5105" max="5105" width="17.42578125" style="3" customWidth="1"/>
    <col min="5106" max="5121" width="10.42578125" style="3" customWidth="1"/>
    <col min="5122" max="5350" width="20.5703125" style="3"/>
    <col min="5351" max="5351" width="94.5703125" style="3" customWidth="1"/>
    <col min="5352" max="5352" width="16.5703125" style="3" customWidth="1"/>
    <col min="5353" max="5353" width="15.7109375" style="3" customWidth="1"/>
    <col min="5354" max="5354" width="13.140625" style="3" customWidth="1"/>
    <col min="5355" max="5355" width="18.28515625" style="3" customWidth="1"/>
    <col min="5356" max="5356" width="48.5703125" style="3" customWidth="1"/>
    <col min="5357" max="5357" width="10.28515625" style="3" customWidth="1"/>
    <col min="5358" max="5358" width="15.42578125" style="3" customWidth="1"/>
    <col min="5359" max="5359" width="31" style="3" customWidth="1"/>
    <col min="5360" max="5360" width="15.5703125" style="3" customWidth="1"/>
    <col min="5361" max="5361" width="17.42578125" style="3" customWidth="1"/>
    <col min="5362" max="5377" width="10.42578125" style="3" customWidth="1"/>
    <col min="5378" max="5606" width="20.5703125" style="3"/>
    <col min="5607" max="5607" width="94.5703125" style="3" customWidth="1"/>
    <col min="5608" max="5608" width="16.5703125" style="3" customWidth="1"/>
    <col min="5609" max="5609" width="15.7109375" style="3" customWidth="1"/>
    <col min="5610" max="5610" width="13.140625" style="3" customWidth="1"/>
    <col min="5611" max="5611" width="18.28515625" style="3" customWidth="1"/>
    <col min="5612" max="5612" width="48.5703125" style="3" customWidth="1"/>
    <col min="5613" max="5613" width="10.28515625" style="3" customWidth="1"/>
    <col min="5614" max="5614" width="15.42578125" style="3" customWidth="1"/>
    <col min="5615" max="5615" width="31" style="3" customWidth="1"/>
    <col min="5616" max="5616" width="15.5703125" style="3" customWidth="1"/>
    <col min="5617" max="5617" width="17.42578125" style="3" customWidth="1"/>
    <col min="5618" max="5633" width="10.42578125" style="3" customWidth="1"/>
    <col min="5634" max="5862" width="20.5703125" style="3"/>
    <col min="5863" max="5863" width="94.5703125" style="3" customWidth="1"/>
    <col min="5864" max="5864" width="16.5703125" style="3" customWidth="1"/>
    <col min="5865" max="5865" width="15.7109375" style="3" customWidth="1"/>
    <col min="5866" max="5866" width="13.140625" style="3" customWidth="1"/>
    <col min="5867" max="5867" width="18.28515625" style="3" customWidth="1"/>
    <col min="5868" max="5868" width="48.5703125" style="3" customWidth="1"/>
    <col min="5869" max="5869" width="10.28515625" style="3" customWidth="1"/>
    <col min="5870" max="5870" width="15.42578125" style="3" customWidth="1"/>
    <col min="5871" max="5871" width="31" style="3" customWidth="1"/>
    <col min="5872" max="5872" width="15.5703125" style="3" customWidth="1"/>
    <col min="5873" max="5873" width="17.42578125" style="3" customWidth="1"/>
    <col min="5874" max="5889" width="10.42578125" style="3" customWidth="1"/>
    <col min="5890" max="6118" width="20.5703125" style="3"/>
    <col min="6119" max="6119" width="94.5703125" style="3" customWidth="1"/>
    <col min="6120" max="6120" width="16.5703125" style="3" customWidth="1"/>
    <col min="6121" max="6121" width="15.7109375" style="3" customWidth="1"/>
    <col min="6122" max="6122" width="13.140625" style="3" customWidth="1"/>
    <col min="6123" max="6123" width="18.28515625" style="3" customWidth="1"/>
    <col min="6124" max="6124" width="48.5703125" style="3" customWidth="1"/>
    <col min="6125" max="6125" width="10.28515625" style="3" customWidth="1"/>
    <col min="6126" max="6126" width="15.42578125" style="3" customWidth="1"/>
    <col min="6127" max="6127" width="31" style="3" customWidth="1"/>
    <col min="6128" max="6128" width="15.5703125" style="3" customWidth="1"/>
    <col min="6129" max="6129" width="17.42578125" style="3" customWidth="1"/>
    <col min="6130" max="6145" width="10.42578125" style="3" customWidth="1"/>
    <col min="6146" max="6374" width="20.5703125" style="3"/>
    <col min="6375" max="6375" width="94.5703125" style="3" customWidth="1"/>
    <col min="6376" max="6376" width="16.5703125" style="3" customWidth="1"/>
    <col min="6377" max="6377" width="15.7109375" style="3" customWidth="1"/>
    <col min="6378" max="6378" width="13.140625" style="3" customWidth="1"/>
    <col min="6379" max="6379" width="18.28515625" style="3" customWidth="1"/>
    <col min="6380" max="6380" width="48.5703125" style="3" customWidth="1"/>
    <col min="6381" max="6381" width="10.28515625" style="3" customWidth="1"/>
    <col min="6382" max="6382" width="15.42578125" style="3" customWidth="1"/>
    <col min="6383" max="6383" width="31" style="3" customWidth="1"/>
    <col min="6384" max="6384" width="15.5703125" style="3" customWidth="1"/>
    <col min="6385" max="6385" width="17.42578125" style="3" customWidth="1"/>
    <col min="6386" max="6401" width="10.42578125" style="3" customWidth="1"/>
    <col min="6402" max="6630" width="20.5703125" style="3"/>
    <col min="6631" max="6631" width="94.5703125" style="3" customWidth="1"/>
    <col min="6632" max="6632" width="16.5703125" style="3" customWidth="1"/>
    <col min="6633" max="6633" width="15.7109375" style="3" customWidth="1"/>
    <col min="6634" max="6634" width="13.140625" style="3" customWidth="1"/>
    <col min="6635" max="6635" width="18.28515625" style="3" customWidth="1"/>
    <col min="6636" max="6636" width="48.5703125" style="3" customWidth="1"/>
    <col min="6637" max="6637" width="10.28515625" style="3" customWidth="1"/>
    <col min="6638" max="6638" width="15.42578125" style="3" customWidth="1"/>
    <col min="6639" max="6639" width="31" style="3" customWidth="1"/>
    <col min="6640" max="6640" width="15.5703125" style="3" customWidth="1"/>
    <col min="6641" max="6641" width="17.42578125" style="3" customWidth="1"/>
    <col min="6642" max="6657" width="10.42578125" style="3" customWidth="1"/>
    <col min="6658" max="6886" width="20.5703125" style="3"/>
    <col min="6887" max="6887" width="94.5703125" style="3" customWidth="1"/>
    <col min="6888" max="6888" width="16.5703125" style="3" customWidth="1"/>
    <col min="6889" max="6889" width="15.7109375" style="3" customWidth="1"/>
    <col min="6890" max="6890" width="13.140625" style="3" customWidth="1"/>
    <col min="6891" max="6891" width="18.28515625" style="3" customWidth="1"/>
    <col min="6892" max="6892" width="48.5703125" style="3" customWidth="1"/>
    <col min="6893" max="6893" width="10.28515625" style="3" customWidth="1"/>
    <col min="6894" max="6894" width="15.42578125" style="3" customWidth="1"/>
    <col min="6895" max="6895" width="31" style="3" customWidth="1"/>
    <col min="6896" max="6896" width="15.5703125" style="3" customWidth="1"/>
    <col min="6897" max="6897" width="17.42578125" style="3" customWidth="1"/>
    <col min="6898" max="6913" width="10.42578125" style="3" customWidth="1"/>
    <col min="6914" max="7142" width="20.5703125" style="3"/>
    <col min="7143" max="7143" width="94.5703125" style="3" customWidth="1"/>
    <col min="7144" max="7144" width="16.5703125" style="3" customWidth="1"/>
    <col min="7145" max="7145" width="15.7109375" style="3" customWidth="1"/>
    <col min="7146" max="7146" width="13.140625" style="3" customWidth="1"/>
    <col min="7147" max="7147" width="18.28515625" style="3" customWidth="1"/>
    <col min="7148" max="7148" width="48.5703125" style="3" customWidth="1"/>
    <col min="7149" max="7149" width="10.28515625" style="3" customWidth="1"/>
    <col min="7150" max="7150" width="15.42578125" style="3" customWidth="1"/>
    <col min="7151" max="7151" width="31" style="3" customWidth="1"/>
    <col min="7152" max="7152" width="15.5703125" style="3" customWidth="1"/>
    <col min="7153" max="7153" width="17.42578125" style="3" customWidth="1"/>
    <col min="7154" max="7169" width="10.42578125" style="3" customWidth="1"/>
    <col min="7170" max="7398" width="20.5703125" style="3"/>
    <col min="7399" max="7399" width="94.5703125" style="3" customWidth="1"/>
    <col min="7400" max="7400" width="16.5703125" style="3" customWidth="1"/>
    <col min="7401" max="7401" width="15.7109375" style="3" customWidth="1"/>
    <col min="7402" max="7402" width="13.140625" style="3" customWidth="1"/>
    <col min="7403" max="7403" width="18.28515625" style="3" customWidth="1"/>
    <col min="7404" max="7404" width="48.5703125" style="3" customWidth="1"/>
    <col min="7405" max="7405" width="10.28515625" style="3" customWidth="1"/>
    <col min="7406" max="7406" width="15.42578125" style="3" customWidth="1"/>
    <col min="7407" max="7407" width="31" style="3" customWidth="1"/>
    <col min="7408" max="7408" width="15.5703125" style="3" customWidth="1"/>
    <col min="7409" max="7409" width="17.42578125" style="3" customWidth="1"/>
    <col min="7410" max="7425" width="10.42578125" style="3" customWidth="1"/>
    <col min="7426" max="7654" width="20.5703125" style="3"/>
    <col min="7655" max="7655" width="94.5703125" style="3" customWidth="1"/>
    <col min="7656" max="7656" width="16.5703125" style="3" customWidth="1"/>
    <col min="7657" max="7657" width="15.7109375" style="3" customWidth="1"/>
    <col min="7658" max="7658" width="13.140625" style="3" customWidth="1"/>
    <col min="7659" max="7659" width="18.28515625" style="3" customWidth="1"/>
    <col min="7660" max="7660" width="48.5703125" style="3" customWidth="1"/>
    <col min="7661" max="7661" width="10.28515625" style="3" customWidth="1"/>
    <col min="7662" max="7662" width="15.42578125" style="3" customWidth="1"/>
    <col min="7663" max="7663" width="31" style="3" customWidth="1"/>
    <col min="7664" max="7664" width="15.5703125" style="3" customWidth="1"/>
    <col min="7665" max="7665" width="17.42578125" style="3" customWidth="1"/>
    <col min="7666" max="7681" width="10.42578125" style="3" customWidth="1"/>
    <col min="7682" max="7910" width="20.5703125" style="3"/>
    <col min="7911" max="7911" width="94.5703125" style="3" customWidth="1"/>
    <col min="7912" max="7912" width="16.5703125" style="3" customWidth="1"/>
    <col min="7913" max="7913" width="15.7109375" style="3" customWidth="1"/>
    <col min="7914" max="7914" width="13.140625" style="3" customWidth="1"/>
    <col min="7915" max="7915" width="18.28515625" style="3" customWidth="1"/>
    <col min="7916" max="7916" width="48.5703125" style="3" customWidth="1"/>
    <col min="7917" max="7917" width="10.28515625" style="3" customWidth="1"/>
    <col min="7918" max="7918" width="15.42578125" style="3" customWidth="1"/>
    <col min="7919" max="7919" width="31" style="3" customWidth="1"/>
    <col min="7920" max="7920" width="15.5703125" style="3" customWidth="1"/>
    <col min="7921" max="7921" width="17.42578125" style="3" customWidth="1"/>
    <col min="7922" max="7937" width="10.42578125" style="3" customWidth="1"/>
    <col min="7938" max="8166" width="20.5703125" style="3"/>
    <col min="8167" max="8167" width="94.5703125" style="3" customWidth="1"/>
    <col min="8168" max="8168" width="16.5703125" style="3" customWidth="1"/>
    <col min="8169" max="8169" width="15.7109375" style="3" customWidth="1"/>
    <col min="8170" max="8170" width="13.140625" style="3" customWidth="1"/>
    <col min="8171" max="8171" width="18.28515625" style="3" customWidth="1"/>
    <col min="8172" max="8172" width="48.5703125" style="3" customWidth="1"/>
    <col min="8173" max="8173" width="10.28515625" style="3" customWidth="1"/>
    <col min="8174" max="8174" width="15.42578125" style="3" customWidth="1"/>
    <col min="8175" max="8175" width="31" style="3" customWidth="1"/>
    <col min="8176" max="8176" width="15.5703125" style="3" customWidth="1"/>
    <col min="8177" max="8177" width="17.42578125" style="3" customWidth="1"/>
    <col min="8178" max="8193" width="10.42578125" style="3" customWidth="1"/>
    <col min="8194" max="8422" width="20.5703125" style="3"/>
    <col min="8423" max="8423" width="94.5703125" style="3" customWidth="1"/>
    <col min="8424" max="8424" width="16.5703125" style="3" customWidth="1"/>
    <col min="8425" max="8425" width="15.7109375" style="3" customWidth="1"/>
    <col min="8426" max="8426" width="13.140625" style="3" customWidth="1"/>
    <col min="8427" max="8427" width="18.28515625" style="3" customWidth="1"/>
    <col min="8428" max="8428" width="48.5703125" style="3" customWidth="1"/>
    <col min="8429" max="8429" width="10.28515625" style="3" customWidth="1"/>
    <col min="8430" max="8430" width="15.42578125" style="3" customWidth="1"/>
    <col min="8431" max="8431" width="31" style="3" customWidth="1"/>
    <col min="8432" max="8432" width="15.5703125" style="3" customWidth="1"/>
    <col min="8433" max="8433" width="17.42578125" style="3" customWidth="1"/>
    <col min="8434" max="8449" width="10.42578125" style="3" customWidth="1"/>
    <col min="8450" max="8678" width="20.5703125" style="3"/>
    <col min="8679" max="8679" width="94.5703125" style="3" customWidth="1"/>
    <col min="8680" max="8680" width="16.5703125" style="3" customWidth="1"/>
    <col min="8681" max="8681" width="15.7109375" style="3" customWidth="1"/>
    <col min="8682" max="8682" width="13.140625" style="3" customWidth="1"/>
    <col min="8683" max="8683" width="18.28515625" style="3" customWidth="1"/>
    <col min="8684" max="8684" width="48.5703125" style="3" customWidth="1"/>
    <col min="8685" max="8685" width="10.28515625" style="3" customWidth="1"/>
    <col min="8686" max="8686" width="15.42578125" style="3" customWidth="1"/>
    <col min="8687" max="8687" width="31" style="3" customWidth="1"/>
    <col min="8688" max="8688" width="15.5703125" style="3" customWidth="1"/>
    <col min="8689" max="8689" width="17.42578125" style="3" customWidth="1"/>
    <col min="8690" max="8705" width="10.42578125" style="3" customWidth="1"/>
    <col min="8706" max="8934" width="20.5703125" style="3"/>
    <col min="8935" max="8935" width="94.5703125" style="3" customWidth="1"/>
    <col min="8936" max="8936" width="16.5703125" style="3" customWidth="1"/>
    <col min="8937" max="8937" width="15.7109375" style="3" customWidth="1"/>
    <col min="8938" max="8938" width="13.140625" style="3" customWidth="1"/>
    <col min="8939" max="8939" width="18.28515625" style="3" customWidth="1"/>
    <col min="8940" max="8940" width="48.5703125" style="3" customWidth="1"/>
    <col min="8941" max="8941" width="10.28515625" style="3" customWidth="1"/>
    <col min="8942" max="8942" width="15.42578125" style="3" customWidth="1"/>
    <col min="8943" max="8943" width="31" style="3" customWidth="1"/>
    <col min="8944" max="8944" width="15.5703125" style="3" customWidth="1"/>
    <col min="8945" max="8945" width="17.42578125" style="3" customWidth="1"/>
    <col min="8946" max="8961" width="10.42578125" style="3" customWidth="1"/>
    <col min="8962" max="9190" width="20.5703125" style="3"/>
    <col min="9191" max="9191" width="94.5703125" style="3" customWidth="1"/>
    <col min="9192" max="9192" width="16.5703125" style="3" customWidth="1"/>
    <col min="9193" max="9193" width="15.7109375" style="3" customWidth="1"/>
    <col min="9194" max="9194" width="13.140625" style="3" customWidth="1"/>
    <col min="9195" max="9195" width="18.28515625" style="3" customWidth="1"/>
    <col min="9196" max="9196" width="48.5703125" style="3" customWidth="1"/>
    <col min="9197" max="9197" width="10.28515625" style="3" customWidth="1"/>
    <col min="9198" max="9198" width="15.42578125" style="3" customWidth="1"/>
    <col min="9199" max="9199" width="31" style="3" customWidth="1"/>
    <col min="9200" max="9200" width="15.5703125" style="3" customWidth="1"/>
    <col min="9201" max="9201" width="17.42578125" style="3" customWidth="1"/>
    <col min="9202" max="9217" width="10.42578125" style="3" customWidth="1"/>
    <col min="9218" max="9446" width="20.5703125" style="3"/>
    <col min="9447" max="9447" width="94.5703125" style="3" customWidth="1"/>
    <col min="9448" max="9448" width="16.5703125" style="3" customWidth="1"/>
    <col min="9449" max="9449" width="15.7109375" style="3" customWidth="1"/>
    <col min="9450" max="9450" width="13.140625" style="3" customWidth="1"/>
    <col min="9451" max="9451" width="18.28515625" style="3" customWidth="1"/>
    <col min="9452" max="9452" width="48.5703125" style="3" customWidth="1"/>
    <col min="9453" max="9453" width="10.28515625" style="3" customWidth="1"/>
    <col min="9454" max="9454" width="15.42578125" style="3" customWidth="1"/>
    <col min="9455" max="9455" width="31" style="3" customWidth="1"/>
    <col min="9456" max="9456" width="15.5703125" style="3" customWidth="1"/>
    <col min="9457" max="9457" width="17.42578125" style="3" customWidth="1"/>
    <col min="9458" max="9473" width="10.42578125" style="3" customWidth="1"/>
    <col min="9474" max="9702" width="20.5703125" style="3"/>
    <col min="9703" max="9703" width="94.5703125" style="3" customWidth="1"/>
    <col min="9704" max="9704" width="16.5703125" style="3" customWidth="1"/>
    <col min="9705" max="9705" width="15.7109375" style="3" customWidth="1"/>
    <col min="9706" max="9706" width="13.140625" style="3" customWidth="1"/>
    <col min="9707" max="9707" width="18.28515625" style="3" customWidth="1"/>
    <col min="9708" max="9708" width="48.5703125" style="3" customWidth="1"/>
    <col min="9709" max="9709" width="10.28515625" style="3" customWidth="1"/>
    <col min="9710" max="9710" width="15.42578125" style="3" customWidth="1"/>
    <col min="9711" max="9711" width="31" style="3" customWidth="1"/>
    <col min="9712" max="9712" width="15.5703125" style="3" customWidth="1"/>
    <col min="9713" max="9713" width="17.42578125" style="3" customWidth="1"/>
    <col min="9714" max="9729" width="10.42578125" style="3" customWidth="1"/>
    <col min="9730" max="9958" width="20.5703125" style="3"/>
    <col min="9959" max="9959" width="94.5703125" style="3" customWidth="1"/>
    <col min="9960" max="9960" width="16.5703125" style="3" customWidth="1"/>
    <col min="9961" max="9961" width="15.7109375" style="3" customWidth="1"/>
    <col min="9962" max="9962" width="13.140625" style="3" customWidth="1"/>
    <col min="9963" max="9963" width="18.28515625" style="3" customWidth="1"/>
    <col min="9964" max="9964" width="48.5703125" style="3" customWidth="1"/>
    <col min="9965" max="9965" width="10.28515625" style="3" customWidth="1"/>
    <col min="9966" max="9966" width="15.42578125" style="3" customWidth="1"/>
    <col min="9967" max="9967" width="31" style="3" customWidth="1"/>
    <col min="9968" max="9968" width="15.5703125" style="3" customWidth="1"/>
    <col min="9969" max="9969" width="17.42578125" style="3" customWidth="1"/>
    <col min="9970" max="9985" width="10.42578125" style="3" customWidth="1"/>
    <col min="9986" max="10214" width="20.5703125" style="3"/>
    <col min="10215" max="10215" width="94.5703125" style="3" customWidth="1"/>
    <col min="10216" max="10216" width="16.5703125" style="3" customWidth="1"/>
    <col min="10217" max="10217" width="15.7109375" style="3" customWidth="1"/>
    <col min="10218" max="10218" width="13.140625" style="3" customWidth="1"/>
    <col min="10219" max="10219" width="18.28515625" style="3" customWidth="1"/>
    <col min="10220" max="10220" width="48.5703125" style="3" customWidth="1"/>
    <col min="10221" max="10221" width="10.28515625" style="3" customWidth="1"/>
    <col min="10222" max="10222" width="15.42578125" style="3" customWidth="1"/>
    <col min="10223" max="10223" width="31" style="3" customWidth="1"/>
    <col min="10224" max="10224" width="15.5703125" style="3" customWidth="1"/>
    <col min="10225" max="10225" width="17.42578125" style="3" customWidth="1"/>
    <col min="10226" max="10241" width="10.42578125" style="3" customWidth="1"/>
    <col min="10242" max="10470" width="20.5703125" style="3"/>
    <col min="10471" max="10471" width="94.5703125" style="3" customWidth="1"/>
    <col min="10472" max="10472" width="16.5703125" style="3" customWidth="1"/>
    <col min="10473" max="10473" width="15.7109375" style="3" customWidth="1"/>
    <col min="10474" max="10474" width="13.140625" style="3" customWidth="1"/>
    <col min="10475" max="10475" width="18.28515625" style="3" customWidth="1"/>
    <col min="10476" max="10476" width="48.5703125" style="3" customWidth="1"/>
    <col min="10477" max="10477" width="10.28515625" style="3" customWidth="1"/>
    <col min="10478" max="10478" width="15.42578125" style="3" customWidth="1"/>
    <col min="10479" max="10479" width="31" style="3" customWidth="1"/>
    <col min="10480" max="10480" width="15.5703125" style="3" customWidth="1"/>
    <col min="10481" max="10481" width="17.42578125" style="3" customWidth="1"/>
    <col min="10482" max="10497" width="10.42578125" style="3" customWidth="1"/>
    <col min="10498" max="10726" width="20.5703125" style="3"/>
    <col min="10727" max="10727" width="94.5703125" style="3" customWidth="1"/>
    <col min="10728" max="10728" width="16.5703125" style="3" customWidth="1"/>
    <col min="10729" max="10729" width="15.7109375" style="3" customWidth="1"/>
    <col min="10730" max="10730" width="13.140625" style="3" customWidth="1"/>
    <col min="10731" max="10731" width="18.28515625" style="3" customWidth="1"/>
    <col min="10732" max="10732" width="48.5703125" style="3" customWidth="1"/>
    <col min="10733" max="10733" width="10.28515625" style="3" customWidth="1"/>
    <col min="10734" max="10734" width="15.42578125" style="3" customWidth="1"/>
    <col min="10735" max="10735" width="31" style="3" customWidth="1"/>
    <col min="10736" max="10736" width="15.5703125" style="3" customWidth="1"/>
    <col min="10737" max="10737" width="17.42578125" style="3" customWidth="1"/>
    <col min="10738" max="10753" width="10.42578125" style="3" customWidth="1"/>
    <col min="10754" max="10982" width="20.5703125" style="3"/>
    <col min="10983" max="10983" width="94.5703125" style="3" customWidth="1"/>
    <col min="10984" max="10984" width="16.5703125" style="3" customWidth="1"/>
    <col min="10985" max="10985" width="15.7109375" style="3" customWidth="1"/>
    <col min="10986" max="10986" width="13.140625" style="3" customWidth="1"/>
    <col min="10987" max="10987" width="18.28515625" style="3" customWidth="1"/>
    <col min="10988" max="10988" width="48.5703125" style="3" customWidth="1"/>
    <col min="10989" max="10989" width="10.28515625" style="3" customWidth="1"/>
    <col min="10990" max="10990" width="15.42578125" style="3" customWidth="1"/>
    <col min="10991" max="10991" width="31" style="3" customWidth="1"/>
    <col min="10992" max="10992" width="15.5703125" style="3" customWidth="1"/>
    <col min="10993" max="10993" width="17.42578125" style="3" customWidth="1"/>
    <col min="10994" max="11009" width="10.42578125" style="3" customWidth="1"/>
    <col min="11010" max="11238" width="20.5703125" style="3"/>
    <col min="11239" max="11239" width="94.5703125" style="3" customWidth="1"/>
    <col min="11240" max="11240" width="16.5703125" style="3" customWidth="1"/>
    <col min="11241" max="11241" width="15.7109375" style="3" customWidth="1"/>
    <col min="11242" max="11242" width="13.140625" style="3" customWidth="1"/>
    <col min="11243" max="11243" width="18.28515625" style="3" customWidth="1"/>
    <col min="11244" max="11244" width="48.5703125" style="3" customWidth="1"/>
    <col min="11245" max="11245" width="10.28515625" style="3" customWidth="1"/>
    <col min="11246" max="11246" width="15.42578125" style="3" customWidth="1"/>
    <col min="11247" max="11247" width="31" style="3" customWidth="1"/>
    <col min="11248" max="11248" width="15.5703125" style="3" customWidth="1"/>
    <col min="11249" max="11249" width="17.42578125" style="3" customWidth="1"/>
    <col min="11250" max="11265" width="10.42578125" style="3" customWidth="1"/>
    <col min="11266" max="11494" width="20.5703125" style="3"/>
    <col min="11495" max="11495" width="94.5703125" style="3" customWidth="1"/>
    <col min="11496" max="11496" width="16.5703125" style="3" customWidth="1"/>
    <col min="11497" max="11497" width="15.7109375" style="3" customWidth="1"/>
    <col min="11498" max="11498" width="13.140625" style="3" customWidth="1"/>
    <col min="11499" max="11499" width="18.28515625" style="3" customWidth="1"/>
    <col min="11500" max="11500" width="48.5703125" style="3" customWidth="1"/>
    <col min="11501" max="11501" width="10.28515625" style="3" customWidth="1"/>
    <col min="11502" max="11502" width="15.42578125" style="3" customWidth="1"/>
    <col min="11503" max="11503" width="31" style="3" customWidth="1"/>
    <col min="11504" max="11504" width="15.5703125" style="3" customWidth="1"/>
    <col min="11505" max="11505" width="17.42578125" style="3" customWidth="1"/>
    <col min="11506" max="11521" width="10.42578125" style="3" customWidth="1"/>
    <col min="11522" max="11750" width="20.5703125" style="3"/>
    <col min="11751" max="11751" width="94.5703125" style="3" customWidth="1"/>
    <col min="11752" max="11752" width="16.5703125" style="3" customWidth="1"/>
    <col min="11753" max="11753" width="15.7109375" style="3" customWidth="1"/>
    <col min="11754" max="11754" width="13.140625" style="3" customWidth="1"/>
    <col min="11755" max="11755" width="18.28515625" style="3" customWidth="1"/>
    <col min="11756" max="11756" width="48.5703125" style="3" customWidth="1"/>
    <col min="11757" max="11757" width="10.28515625" style="3" customWidth="1"/>
    <col min="11758" max="11758" width="15.42578125" style="3" customWidth="1"/>
    <col min="11759" max="11759" width="31" style="3" customWidth="1"/>
    <col min="11760" max="11760" width="15.5703125" style="3" customWidth="1"/>
    <col min="11761" max="11761" width="17.42578125" style="3" customWidth="1"/>
    <col min="11762" max="11777" width="10.42578125" style="3" customWidth="1"/>
    <col min="11778" max="12006" width="20.5703125" style="3"/>
    <col min="12007" max="12007" width="94.5703125" style="3" customWidth="1"/>
    <col min="12008" max="12008" width="16.5703125" style="3" customWidth="1"/>
    <col min="12009" max="12009" width="15.7109375" style="3" customWidth="1"/>
    <col min="12010" max="12010" width="13.140625" style="3" customWidth="1"/>
    <col min="12011" max="12011" width="18.28515625" style="3" customWidth="1"/>
    <col min="12012" max="12012" width="48.5703125" style="3" customWidth="1"/>
    <col min="12013" max="12013" width="10.28515625" style="3" customWidth="1"/>
    <col min="12014" max="12014" width="15.42578125" style="3" customWidth="1"/>
    <col min="12015" max="12015" width="31" style="3" customWidth="1"/>
    <col min="12016" max="12016" width="15.5703125" style="3" customWidth="1"/>
    <col min="12017" max="12017" width="17.42578125" style="3" customWidth="1"/>
    <col min="12018" max="12033" width="10.42578125" style="3" customWidth="1"/>
    <col min="12034" max="12262" width="20.5703125" style="3"/>
    <col min="12263" max="12263" width="94.5703125" style="3" customWidth="1"/>
    <col min="12264" max="12264" width="16.5703125" style="3" customWidth="1"/>
    <col min="12265" max="12265" width="15.7109375" style="3" customWidth="1"/>
    <col min="12266" max="12266" width="13.140625" style="3" customWidth="1"/>
    <col min="12267" max="12267" width="18.28515625" style="3" customWidth="1"/>
    <col min="12268" max="12268" width="48.5703125" style="3" customWidth="1"/>
    <col min="12269" max="12269" width="10.28515625" style="3" customWidth="1"/>
    <col min="12270" max="12270" width="15.42578125" style="3" customWidth="1"/>
    <col min="12271" max="12271" width="31" style="3" customWidth="1"/>
    <col min="12272" max="12272" width="15.5703125" style="3" customWidth="1"/>
    <col min="12273" max="12273" width="17.42578125" style="3" customWidth="1"/>
    <col min="12274" max="12289" width="10.42578125" style="3" customWidth="1"/>
    <col min="12290" max="12518" width="20.5703125" style="3"/>
    <col min="12519" max="12519" width="94.5703125" style="3" customWidth="1"/>
    <col min="12520" max="12520" width="16.5703125" style="3" customWidth="1"/>
    <col min="12521" max="12521" width="15.7109375" style="3" customWidth="1"/>
    <col min="12522" max="12522" width="13.140625" style="3" customWidth="1"/>
    <col min="12523" max="12523" width="18.28515625" style="3" customWidth="1"/>
    <col min="12524" max="12524" width="48.5703125" style="3" customWidth="1"/>
    <col min="12525" max="12525" width="10.28515625" style="3" customWidth="1"/>
    <col min="12526" max="12526" width="15.42578125" style="3" customWidth="1"/>
    <col min="12527" max="12527" width="31" style="3" customWidth="1"/>
    <col min="12528" max="12528" width="15.5703125" style="3" customWidth="1"/>
    <col min="12529" max="12529" width="17.42578125" style="3" customWidth="1"/>
    <col min="12530" max="12545" width="10.42578125" style="3" customWidth="1"/>
    <col min="12546" max="12774" width="20.5703125" style="3"/>
    <col min="12775" max="12775" width="94.5703125" style="3" customWidth="1"/>
    <col min="12776" max="12776" width="16.5703125" style="3" customWidth="1"/>
    <col min="12777" max="12777" width="15.7109375" style="3" customWidth="1"/>
    <col min="12778" max="12778" width="13.140625" style="3" customWidth="1"/>
    <col min="12779" max="12779" width="18.28515625" style="3" customWidth="1"/>
    <col min="12780" max="12780" width="48.5703125" style="3" customWidth="1"/>
    <col min="12781" max="12781" width="10.28515625" style="3" customWidth="1"/>
    <col min="12782" max="12782" width="15.42578125" style="3" customWidth="1"/>
    <col min="12783" max="12783" width="31" style="3" customWidth="1"/>
    <col min="12784" max="12784" width="15.5703125" style="3" customWidth="1"/>
    <col min="12785" max="12785" width="17.42578125" style="3" customWidth="1"/>
    <col min="12786" max="12801" width="10.42578125" style="3" customWidth="1"/>
    <col min="12802" max="13030" width="20.5703125" style="3"/>
    <col min="13031" max="13031" width="94.5703125" style="3" customWidth="1"/>
    <col min="13032" max="13032" width="16.5703125" style="3" customWidth="1"/>
    <col min="13033" max="13033" width="15.7109375" style="3" customWidth="1"/>
    <col min="13034" max="13034" width="13.140625" style="3" customWidth="1"/>
    <col min="13035" max="13035" width="18.28515625" style="3" customWidth="1"/>
    <col min="13036" max="13036" width="48.5703125" style="3" customWidth="1"/>
    <col min="13037" max="13037" width="10.28515625" style="3" customWidth="1"/>
    <col min="13038" max="13038" width="15.42578125" style="3" customWidth="1"/>
    <col min="13039" max="13039" width="31" style="3" customWidth="1"/>
    <col min="13040" max="13040" width="15.5703125" style="3" customWidth="1"/>
    <col min="13041" max="13041" width="17.42578125" style="3" customWidth="1"/>
    <col min="13042" max="13057" width="10.42578125" style="3" customWidth="1"/>
    <col min="13058" max="13286" width="20.5703125" style="3"/>
    <col min="13287" max="13287" width="94.5703125" style="3" customWidth="1"/>
    <col min="13288" max="13288" width="16.5703125" style="3" customWidth="1"/>
    <col min="13289" max="13289" width="15.7109375" style="3" customWidth="1"/>
    <col min="13290" max="13290" width="13.140625" style="3" customWidth="1"/>
    <col min="13291" max="13291" width="18.28515625" style="3" customWidth="1"/>
    <col min="13292" max="13292" width="48.5703125" style="3" customWidth="1"/>
    <col min="13293" max="13293" width="10.28515625" style="3" customWidth="1"/>
    <col min="13294" max="13294" width="15.42578125" style="3" customWidth="1"/>
    <col min="13295" max="13295" width="31" style="3" customWidth="1"/>
    <col min="13296" max="13296" width="15.5703125" style="3" customWidth="1"/>
    <col min="13297" max="13297" width="17.42578125" style="3" customWidth="1"/>
    <col min="13298" max="13313" width="10.42578125" style="3" customWidth="1"/>
    <col min="13314" max="13542" width="20.5703125" style="3"/>
    <col min="13543" max="13543" width="94.5703125" style="3" customWidth="1"/>
    <col min="13544" max="13544" width="16.5703125" style="3" customWidth="1"/>
    <col min="13545" max="13545" width="15.7109375" style="3" customWidth="1"/>
    <col min="13546" max="13546" width="13.140625" style="3" customWidth="1"/>
    <col min="13547" max="13547" width="18.28515625" style="3" customWidth="1"/>
    <col min="13548" max="13548" width="48.5703125" style="3" customWidth="1"/>
    <col min="13549" max="13549" width="10.28515625" style="3" customWidth="1"/>
    <col min="13550" max="13550" width="15.42578125" style="3" customWidth="1"/>
    <col min="13551" max="13551" width="31" style="3" customWidth="1"/>
    <col min="13552" max="13552" width="15.5703125" style="3" customWidth="1"/>
    <col min="13553" max="13553" width="17.42578125" style="3" customWidth="1"/>
    <col min="13554" max="13569" width="10.42578125" style="3" customWidth="1"/>
    <col min="13570" max="13798" width="20.5703125" style="3"/>
    <col min="13799" max="13799" width="94.5703125" style="3" customWidth="1"/>
    <col min="13800" max="13800" width="16.5703125" style="3" customWidth="1"/>
    <col min="13801" max="13801" width="15.7109375" style="3" customWidth="1"/>
    <col min="13802" max="13802" width="13.140625" style="3" customWidth="1"/>
    <col min="13803" max="13803" width="18.28515625" style="3" customWidth="1"/>
    <col min="13804" max="13804" width="48.5703125" style="3" customWidth="1"/>
    <col min="13805" max="13805" width="10.28515625" style="3" customWidth="1"/>
    <col min="13806" max="13806" width="15.42578125" style="3" customWidth="1"/>
    <col min="13807" max="13807" width="31" style="3" customWidth="1"/>
    <col min="13808" max="13808" width="15.5703125" style="3" customWidth="1"/>
    <col min="13809" max="13809" width="17.42578125" style="3" customWidth="1"/>
    <col min="13810" max="13825" width="10.42578125" style="3" customWidth="1"/>
    <col min="13826" max="14054" width="20.5703125" style="3"/>
    <col min="14055" max="14055" width="94.5703125" style="3" customWidth="1"/>
    <col min="14056" max="14056" width="16.5703125" style="3" customWidth="1"/>
    <col min="14057" max="14057" width="15.7109375" style="3" customWidth="1"/>
    <col min="14058" max="14058" width="13.140625" style="3" customWidth="1"/>
    <col min="14059" max="14059" width="18.28515625" style="3" customWidth="1"/>
    <col min="14060" max="14060" width="48.5703125" style="3" customWidth="1"/>
    <col min="14061" max="14061" width="10.28515625" style="3" customWidth="1"/>
    <col min="14062" max="14062" width="15.42578125" style="3" customWidth="1"/>
    <col min="14063" max="14063" width="31" style="3" customWidth="1"/>
    <col min="14064" max="14064" width="15.5703125" style="3" customWidth="1"/>
    <col min="14065" max="14065" width="17.42578125" style="3" customWidth="1"/>
    <col min="14066" max="14081" width="10.42578125" style="3" customWidth="1"/>
    <col min="14082" max="14310" width="20.5703125" style="3"/>
    <col min="14311" max="14311" width="94.5703125" style="3" customWidth="1"/>
    <col min="14312" max="14312" width="16.5703125" style="3" customWidth="1"/>
    <col min="14313" max="14313" width="15.7109375" style="3" customWidth="1"/>
    <col min="14314" max="14314" width="13.140625" style="3" customWidth="1"/>
    <col min="14315" max="14315" width="18.28515625" style="3" customWidth="1"/>
    <col min="14316" max="14316" width="48.5703125" style="3" customWidth="1"/>
    <col min="14317" max="14317" width="10.28515625" style="3" customWidth="1"/>
    <col min="14318" max="14318" width="15.42578125" style="3" customWidth="1"/>
    <col min="14319" max="14319" width="31" style="3" customWidth="1"/>
    <col min="14320" max="14320" width="15.5703125" style="3" customWidth="1"/>
    <col min="14321" max="14321" width="17.42578125" style="3" customWidth="1"/>
    <col min="14322" max="14337" width="10.42578125" style="3" customWidth="1"/>
    <col min="14338" max="14566" width="20.5703125" style="3"/>
    <col min="14567" max="14567" width="94.5703125" style="3" customWidth="1"/>
    <col min="14568" max="14568" width="16.5703125" style="3" customWidth="1"/>
    <col min="14569" max="14569" width="15.7109375" style="3" customWidth="1"/>
    <col min="14570" max="14570" width="13.140625" style="3" customWidth="1"/>
    <col min="14571" max="14571" width="18.28515625" style="3" customWidth="1"/>
    <col min="14572" max="14572" width="48.5703125" style="3" customWidth="1"/>
    <col min="14573" max="14573" width="10.28515625" style="3" customWidth="1"/>
    <col min="14574" max="14574" width="15.42578125" style="3" customWidth="1"/>
    <col min="14575" max="14575" width="31" style="3" customWidth="1"/>
    <col min="14576" max="14576" width="15.5703125" style="3" customWidth="1"/>
    <col min="14577" max="14577" width="17.42578125" style="3" customWidth="1"/>
    <col min="14578" max="14593" width="10.42578125" style="3" customWidth="1"/>
    <col min="14594" max="14822" width="20.5703125" style="3"/>
    <col min="14823" max="14823" width="94.5703125" style="3" customWidth="1"/>
    <col min="14824" max="14824" width="16.5703125" style="3" customWidth="1"/>
    <col min="14825" max="14825" width="15.7109375" style="3" customWidth="1"/>
    <col min="14826" max="14826" width="13.140625" style="3" customWidth="1"/>
    <col min="14827" max="14827" width="18.28515625" style="3" customWidth="1"/>
    <col min="14828" max="14828" width="48.5703125" style="3" customWidth="1"/>
    <col min="14829" max="14829" width="10.28515625" style="3" customWidth="1"/>
    <col min="14830" max="14830" width="15.42578125" style="3" customWidth="1"/>
    <col min="14831" max="14831" width="31" style="3" customWidth="1"/>
    <col min="14832" max="14832" width="15.5703125" style="3" customWidth="1"/>
    <col min="14833" max="14833" width="17.42578125" style="3" customWidth="1"/>
    <col min="14834" max="14849" width="10.42578125" style="3" customWidth="1"/>
    <col min="14850" max="15078" width="20.5703125" style="3"/>
    <col min="15079" max="15079" width="94.5703125" style="3" customWidth="1"/>
    <col min="15080" max="15080" width="16.5703125" style="3" customWidth="1"/>
    <col min="15081" max="15081" width="15.7109375" style="3" customWidth="1"/>
    <col min="15082" max="15082" width="13.140625" style="3" customWidth="1"/>
    <col min="15083" max="15083" width="18.28515625" style="3" customWidth="1"/>
    <col min="15084" max="15084" width="48.5703125" style="3" customWidth="1"/>
    <col min="15085" max="15085" width="10.28515625" style="3" customWidth="1"/>
    <col min="15086" max="15086" width="15.42578125" style="3" customWidth="1"/>
    <col min="15087" max="15087" width="31" style="3" customWidth="1"/>
    <col min="15088" max="15088" width="15.5703125" style="3" customWidth="1"/>
    <col min="15089" max="15089" width="17.42578125" style="3" customWidth="1"/>
    <col min="15090" max="15105" width="10.42578125" style="3" customWidth="1"/>
    <col min="15106" max="15334" width="20.5703125" style="3"/>
    <col min="15335" max="15335" width="94.5703125" style="3" customWidth="1"/>
    <col min="15336" max="15336" width="16.5703125" style="3" customWidth="1"/>
    <col min="15337" max="15337" width="15.7109375" style="3" customWidth="1"/>
    <col min="15338" max="15338" width="13.140625" style="3" customWidth="1"/>
    <col min="15339" max="15339" width="18.28515625" style="3" customWidth="1"/>
    <col min="15340" max="15340" width="48.5703125" style="3" customWidth="1"/>
    <col min="15341" max="15341" width="10.28515625" style="3" customWidth="1"/>
    <col min="15342" max="15342" width="15.42578125" style="3" customWidth="1"/>
    <col min="15343" max="15343" width="31" style="3" customWidth="1"/>
    <col min="15344" max="15344" width="15.5703125" style="3" customWidth="1"/>
    <col min="15345" max="15345" width="17.42578125" style="3" customWidth="1"/>
    <col min="15346" max="15361" width="10.42578125" style="3" customWidth="1"/>
    <col min="15362" max="15590" width="20.5703125" style="3"/>
    <col min="15591" max="15591" width="94.5703125" style="3" customWidth="1"/>
    <col min="15592" max="15592" width="16.5703125" style="3" customWidth="1"/>
    <col min="15593" max="15593" width="15.7109375" style="3" customWidth="1"/>
    <col min="15594" max="15594" width="13.140625" style="3" customWidth="1"/>
    <col min="15595" max="15595" width="18.28515625" style="3" customWidth="1"/>
    <col min="15596" max="15596" width="48.5703125" style="3" customWidth="1"/>
    <col min="15597" max="15597" width="10.28515625" style="3" customWidth="1"/>
    <col min="15598" max="15598" width="15.42578125" style="3" customWidth="1"/>
    <col min="15599" max="15599" width="31" style="3" customWidth="1"/>
    <col min="15600" max="15600" width="15.5703125" style="3" customWidth="1"/>
    <col min="15601" max="15601" width="17.42578125" style="3" customWidth="1"/>
    <col min="15602" max="15617" width="10.42578125" style="3" customWidth="1"/>
    <col min="15618" max="15846" width="20.5703125" style="3"/>
    <col min="15847" max="15847" width="94.5703125" style="3" customWidth="1"/>
    <col min="15848" max="15848" width="16.5703125" style="3" customWidth="1"/>
    <col min="15849" max="15849" width="15.7109375" style="3" customWidth="1"/>
    <col min="15850" max="15850" width="13.140625" style="3" customWidth="1"/>
    <col min="15851" max="15851" width="18.28515625" style="3" customWidth="1"/>
    <col min="15852" max="15852" width="48.5703125" style="3" customWidth="1"/>
    <col min="15853" max="15853" width="10.28515625" style="3" customWidth="1"/>
    <col min="15854" max="15854" width="15.42578125" style="3" customWidth="1"/>
    <col min="15855" max="15855" width="31" style="3" customWidth="1"/>
    <col min="15856" max="15856" width="15.5703125" style="3" customWidth="1"/>
    <col min="15857" max="15857" width="17.42578125" style="3" customWidth="1"/>
    <col min="15858" max="15873" width="10.42578125" style="3" customWidth="1"/>
    <col min="15874" max="16102" width="20.5703125" style="3"/>
    <col min="16103" max="16103" width="94.5703125" style="3" customWidth="1"/>
    <col min="16104" max="16104" width="16.5703125" style="3" customWidth="1"/>
    <col min="16105" max="16105" width="15.7109375" style="3" customWidth="1"/>
    <col min="16106" max="16106" width="13.140625" style="3" customWidth="1"/>
    <col min="16107" max="16107" width="18.28515625" style="3" customWidth="1"/>
    <col min="16108" max="16108" width="48.5703125" style="3" customWidth="1"/>
    <col min="16109" max="16109" width="10.28515625" style="3" customWidth="1"/>
    <col min="16110" max="16110" width="15.42578125" style="3" customWidth="1"/>
    <col min="16111" max="16111" width="31" style="3" customWidth="1"/>
    <col min="16112" max="16112" width="15.5703125" style="3" customWidth="1"/>
    <col min="16113" max="16113" width="17.42578125" style="3" customWidth="1"/>
    <col min="16114" max="16129" width="10.42578125" style="3" customWidth="1"/>
    <col min="16130" max="16384" width="20.5703125" style="3"/>
  </cols>
  <sheetData>
    <row r="1" spans="2:11" ht="21" thickBot="1">
      <c r="B1" s="157" t="s">
        <v>416</v>
      </c>
      <c r="C1" s="158"/>
      <c r="D1" s="158"/>
      <c r="E1" s="158"/>
      <c r="F1" s="158"/>
      <c r="G1" s="158"/>
      <c r="H1" s="158"/>
      <c r="I1" s="158"/>
      <c r="J1" s="159"/>
    </row>
    <row r="2" spans="2:11" ht="12.75">
      <c r="D2" s="3"/>
      <c r="E2" s="3"/>
      <c r="K2" s="3"/>
    </row>
    <row r="3" spans="2:11" ht="15.75">
      <c r="B3" s="156" t="s">
        <v>319</v>
      </c>
      <c r="C3" s="156"/>
      <c r="D3" s="156"/>
      <c r="E3" s="156"/>
      <c r="F3" s="156"/>
      <c r="G3" s="156"/>
      <c r="H3" s="156"/>
      <c r="I3" s="156"/>
      <c r="J3" s="156"/>
      <c r="K3" s="3"/>
    </row>
    <row r="4" spans="2:11" ht="15.75">
      <c r="B4" s="133" t="s">
        <v>109</v>
      </c>
      <c r="C4" s="133"/>
      <c r="D4" s="64" t="s">
        <v>110</v>
      </c>
      <c r="E4" s="64" t="s">
        <v>111</v>
      </c>
      <c r="F4" s="64" t="s">
        <v>112</v>
      </c>
      <c r="G4" s="64" t="s">
        <v>113</v>
      </c>
      <c r="H4" s="64" t="s">
        <v>114</v>
      </c>
      <c r="I4" s="64" t="s">
        <v>115</v>
      </c>
      <c r="J4" s="64" t="s">
        <v>116</v>
      </c>
      <c r="K4" s="3"/>
    </row>
    <row r="5" spans="2:11" ht="12.75">
      <c r="B5" s="30">
        <v>1</v>
      </c>
      <c r="C5" s="23" t="s">
        <v>343</v>
      </c>
      <c r="D5" s="23" t="s">
        <v>315</v>
      </c>
      <c r="E5" s="14" t="s">
        <v>140</v>
      </c>
      <c r="F5" s="7" t="s">
        <v>77</v>
      </c>
      <c r="G5" s="7">
        <v>1</v>
      </c>
      <c r="H5" s="12" t="s">
        <v>76</v>
      </c>
      <c r="I5" s="7" t="s">
        <v>126</v>
      </c>
      <c r="J5" s="13">
        <v>514.21</v>
      </c>
      <c r="K5" s="3"/>
    </row>
    <row r="6" spans="2:11" ht="12.75">
      <c r="B6" s="30">
        <v>2</v>
      </c>
      <c r="C6" s="23" t="s">
        <v>344</v>
      </c>
      <c r="D6" s="23" t="s">
        <v>315</v>
      </c>
      <c r="E6" s="14" t="s">
        <v>140</v>
      </c>
      <c r="F6" s="7" t="s">
        <v>77</v>
      </c>
      <c r="G6" s="7">
        <v>1</v>
      </c>
      <c r="H6" s="12" t="s">
        <v>48</v>
      </c>
      <c r="I6" s="7" t="s">
        <v>126</v>
      </c>
      <c r="J6" s="13">
        <v>514.21</v>
      </c>
      <c r="K6" s="3"/>
    </row>
    <row r="7" spans="2:11" ht="12.75">
      <c r="B7" s="30">
        <v>3</v>
      </c>
      <c r="C7" s="23" t="s">
        <v>343</v>
      </c>
      <c r="D7" s="23" t="s">
        <v>315</v>
      </c>
      <c r="E7" s="14" t="s">
        <v>140</v>
      </c>
      <c r="F7" s="7" t="s">
        <v>77</v>
      </c>
      <c r="G7" s="7">
        <v>1</v>
      </c>
      <c r="H7" s="12" t="s">
        <v>49</v>
      </c>
      <c r="I7" s="7" t="s">
        <v>126</v>
      </c>
      <c r="J7" s="13">
        <v>514.21</v>
      </c>
      <c r="K7" s="3"/>
    </row>
    <row r="8" spans="2:11" ht="12.75">
      <c r="B8" s="30">
        <v>4</v>
      </c>
      <c r="C8" s="23" t="s">
        <v>342</v>
      </c>
      <c r="D8" s="23" t="s">
        <v>315</v>
      </c>
      <c r="E8" s="14" t="s">
        <v>140</v>
      </c>
      <c r="F8" s="7" t="s">
        <v>77</v>
      </c>
      <c r="G8" s="7">
        <v>1</v>
      </c>
      <c r="H8" s="12" t="s">
        <v>193</v>
      </c>
      <c r="I8" s="7" t="s">
        <v>126</v>
      </c>
      <c r="J8" s="13">
        <v>514.21</v>
      </c>
      <c r="K8" s="3"/>
    </row>
    <row r="9" spans="2:11" ht="12.75">
      <c r="B9" s="30">
        <v>5</v>
      </c>
      <c r="C9" s="23" t="s">
        <v>317</v>
      </c>
      <c r="D9" s="23" t="s">
        <v>315</v>
      </c>
      <c r="E9" s="14" t="s">
        <v>140</v>
      </c>
      <c r="F9" s="7" t="s">
        <v>77</v>
      </c>
      <c r="G9" s="7">
        <v>1</v>
      </c>
      <c r="H9" s="12" t="s">
        <v>75</v>
      </c>
      <c r="I9" s="7" t="s">
        <v>126</v>
      </c>
      <c r="J9" s="13">
        <v>514.21</v>
      </c>
      <c r="K9" s="3"/>
    </row>
    <row r="10" spans="2:11" s="80" customFormat="1" ht="12.75">
      <c r="B10" s="35">
        <v>6</v>
      </c>
      <c r="C10" s="78" t="s">
        <v>247</v>
      </c>
      <c r="D10" s="78" t="s">
        <v>131</v>
      </c>
      <c r="E10" s="81" t="s">
        <v>246</v>
      </c>
      <c r="F10" s="24" t="s">
        <v>77</v>
      </c>
      <c r="G10" s="24">
        <v>1</v>
      </c>
      <c r="H10" s="25" t="s">
        <v>325</v>
      </c>
      <c r="I10" s="24" t="s">
        <v>126</v>
      </c>
      <c r="J10" s="82">
        <v>514.21</v>
      </c>
    </row>
    <row r="11" spans="2:11" ht="12.75">
      <c r="B11" s="30">
        <v>7</v>
      </c>
      <c r="C11" s="23" t="s">
        <v>318</v>
      </c>
      <c r="D11" s="23" t="s">
        <v>315</v>
      </c>
      <c r="E11" s="14" t="s">
        <v>140</v>
      </c>
      <c r="F11" s="7" t="s">
        <v>77</v>
      </c>
      <c r="G11" s="7">
        <v>1</v>
      </c>
      <c r="H11" s="12" t="s">
        <v>51</v>
      </c>
      <c r="I11" s="7" t="s">
        <v>126</v>
      </c>
      <c r="J11" s="13">
        <v>514.21</v>
      </c>
      <c r="K11" s="3"/>
    </row>
    <row r="12" spans="2:11" ht="12.75">
      <c r="B12" s="30">
        <v>8</v>
      </c>
      <c r="C12" s="23" t="s">
        <v>317</v>
      </c>
      <c r="D12" s="23" t="s">
        <v>315</v>
      </c>
      <c r="E12" s="14" t="s">
        <v>140</v>
      </c>
      <c r="F12" s="7" t="s">
        <v>77</v>
      </c>
      <c r="G12" s="7">
        <v>1</v>
      </c>
      <c r="H12" s="12" t="s">
        <v>161</v>
      </c>
      <c r="I12" s="7" t="s">
        <v>126</v>
      </c>
      <c r="J12" s="13">
        <v>514.21</v>
      </c>
      <c r="K12" s="3"/>
    </row>
    <row r="13" spans="2:11" ht="12.75">
      <c r="B13" s="30">
        <v>9</v>
      </c>
      <c r="C13" s="23" t="s">
        <v>316</v>
      </c>
      <c r="D13" s="23" t="s">
        <v>315</v>
      </c>
      <c r="E13" s="14" t="s">
        <v>140</v>
      </c>
      <c r="F13" s="7" t="s">
        <v>77</v>
      </c>
      <c r="G13" s="7">
        <v>1</v>
      </c>
      <c r="H13" s="12" t="s">
        <v>60</v>
      </c>
      <c r="I13" s="7" t="s">
        <v>126</v>
      </c>
      <c r="J13" s="13">
        <v>514.21</v>
      </c>
      <c r="K13" s="3"/>
    </row>
    <row r="14" spans="2:11" ht="15.75">
      <c r="B14" s="136"/>
      <c r="C14" s="136"/>
      <c r="D14" s="136"/>
      <c r="E14" s="137"/>
      <c r="F14" s="65" t="s">
        <v>41</v>
      </c>
      <c r="G14" s="65">
        <f>SUM(G5:G13)</f>
        <v>9</v>
      </c>
      <c r="H14" s="65"/>
      <c r="I14" s="65"/>
      <c r="J14" s="54">
        <f>SUM(J5:J13)</f>
        <v>4627.8900000000003</v>
      </c>
      <c r="K14" s="3"/>
    </row>
    <row r="15" spans="2:11" ht="12.75">
      <c r="C15" s="1"/>
      <c r="F15" s="1"/>
      <c r="G15" s="1"/>
      <c r="H15" s="1"/>
      <c r="I15" s="4"/>
      <c r="J15" s="1"/>
      <c r="K15" s="5"/>
    </row>
    <row r="16" spans="2:11" ht="15.75">
      <c r="B16" s="156" t="s">
        <v>302</v>
      </c>
      <c r="C16" s="156"/>
      <c r="D16" s="156"/>
      <c r="E16" s="156"/>
      <c r="F16" s="156"/>
      <c r="G16" s="156"/>
      <c r="H16" s="156"/>
      <c r="I16" s="156"/>
      <c r="J16" s="156"/>
      <c r="K16" s="5"/>
    </row>
    <row r="17" spans="2:11" ht="15.75">
      <c r="B17" s="133" t="s">
        <v>109</v>
      </c>
      <c r="C17" s="133"/>
      <c r="D17" s="64" t="s">
        <v>110</v>
      </c>
      <c r="E17" s="64" t="s">
        <v>111</v>
      </c>
      <c r="F17" s="64" t="s">
        <v>112</v>
      </c>
      <c r="G17" s="64" t="s">
        <v>113</v>
      </c>
      <c r="H17" s="64" t="s">
        <v>114</v>
      </c>
      <c r="I17" s="64" t="s">
        <v>115</v>
      </c>
      <c r="J17" s="64" t="s">
        <v>116</v>
      </c>
      <c r="K17" s="5"/>
    </row>
    <row r="18" spans="2:11" s="80" customFormat="1" ht="12.75">
      <c r="B18" s="34">
        <v>1</v>
      </c>
      <c r="C18" s="78" t="s">
        <v>117</v>
      </c>
      <c r="D18" s="78" t="s">
        <v>247</v>
      </c>
      <c r="E18" s="78" t="s">
        <v>157</v>
      </c>
      <c r="F18" s="16" t="s">
        <v>78</v>
      </c>
      <c r="G18" s="16">
        <v>1</v>
      </c>
      <c r="H18" s="17" t="s">
        <v>200</v>
      </c>
      <c r="I18" s="16" t="s">
        <v>126</v>
      </c>
      <c r="J18" s="18">
        <v>3000</v>
      </c>
      <c r="K18" s="79"/>
    </row>
    <row r="19" spans="2:11" ht="15.75">
      <c r="B19" s="136"/>
      <c r="C19" s="136"/>
      <c r="D19" s="136"/>
      <c r="E19" s="137"/>
      <c r="F19" s="65" t="s">
        <v>41</v>
      </c>
      <c r="G19" s="65">
        <f>SUM(G18)</f>
        <v>1</v>
      </c>
      <c r="H19" s="65"/>
      <c r="I19" s="65"/>
      <c r="J19" s="54">
        <f>SUM(J18)</f>
        <v>3000</v>
      </c>
      <c r="K19" s="5"/>
    </row>
    <row r="20" spans="2:11" ht="12.75">
      <c r="B20" s="19"/>
      <c r="C20" s="19"/>
      <c r="E20" s="19"/>
      <c r="F20" s="19"/>
      <c r="G20" s="19"/>
      <c r="H20" s="19"/>
      <c r="I20" s="19"/>
      <c r="J20" s="19"/>
      <c r="K20" s="5"/>
    </row>
    <row r="21" spans="2:11" ht="15.75">
      <c r="B21" s="156" t="s">
        <v>303</v>
      </c>
      <c r="C21" s="156"/>
      <c r="D21" s="156"/>
      <c r="E21" s="156"/>
      <c r="F21" s="156"/>
      <c r="G21" s="156"/>
      <c r="H21" s="156"/>
      <c r="I21" s="156"/>
      <c r="J21" s="156"/>
      <c r="K21" s="5"/>
    </row>
    <row r="22" spans="2:11" ht="15.75">
      <c r="B22" s="133" t="s">
        <v>109</v>
      </c>
      <c r="C22" s="133"/>
      <c r="D22" s="64" t="s">
        <v>110</v>
      </c>
      <c r="E22" s="64" t="s">
        <v>111</v>
      </c>
      <c r="F22" s="64" t="s">
        <v>112</v>
      </c>
      <c r="G22" s="64" t="s">
        <v>113</v>
      </c>
      <c r="H22" s="64" t="s">
        <v>114</v>
      </c>
      <c r="I22" s="64" t="s">
        <v>115</v>
      </c>
      <c r="J22" s="64" t="s">
        <v>116</v>
      </c>
      <c r="K22" s="5"/>
    </row>
    <row r="23" spans="2:11" s="80" customFormat="1" ht="12.75">
      <c r="B23" s="34">
        <v>1</v>
      </c>
      <c r="C23" s="78" t="s">
        <v>280</v>
      </c>
      <c r="D23" s="78" t="s">
        <v>171</v>
      </c>
      <c r="E23" s="78" t="s">
        <v>258</v>
      </c>
      <c r="F23" s="16" t="s">
        <v>78</v>
      </c>
      <c r="G23" s="16">
        <v>1</v>
      </c>
      <c r="H23" s="17" t="s">
        <v>154</v>
      </c>
      <c r="I23" s="16" t="s">
        <v>126</v>
      </c>
      <c r="J23" s="18">
        <v>2400</v>
      </c>
      <c r="K23" s="79"/>
    </row>
    <row r="24" spans="2:11" ht="15.75">
      <c r="B24" s="136"/>
      <c r="C24" s="136"/>
      <c r="D24" s="136"/>
      <c r="E24" s="137"/>
      <c r="F24" s="65" t="s">
        <v>41</v>
      </c>
      <c r="G24" s="65">
        <f>SUM(G23)</f>
        <v>1</v>
      </c>
      <c r="H24" s="65"/>
      <c r="I24" s="65"/>
      <c r="J24" s="54">
        <f>SUM(J23)</f>
        <v>2400</v>
      </c>
      <c r="K24" s="5"/>
    </row>
    <row r="25" spans="2:11" ht="12.75">
      <c r="B25" s="19"/>
      <c r="C25" s="19"/>
      <c r="E25" s="19"/>
      <c r="F25" s="19"/>
      <c r="G25" s="19"/>
      <c r="H25" s="19"/>
      <c r="I25" s="19"/>
      <c r="J25" s="19"/>
      <c r="K25" s="5"/>
    </row>
    <row r="26" spans="2:11" ht="15.75">
      <c r="B26" s="156" t="s">
        <v>304</v>
      </c>
      <c r="C26" s="156"/>
      <c r="D26" s="156"/>
      <c r="E26" s="156"/>
      <c r="F26" s="156"/>
      <c r="G26" s="156"/>
      <c r="H26" s="156"/>
      <c r="I26" s="156"/>
      <c r="J26" s="156"/>
      <c r="K26" s="5"/>
    </row>
    <row r="27" spans="2:11" ht="15.75">
      <c r="B27" s="133" t="s">
        <v>109</v>
      </c>
      <c r="C27" s="133"/>
      <c r="D27" s="64" t="s">
        <v>110</v>
      </c>
      <c r="E27" s="64" t="s">
        <v>111</v>
      </c>
      <c r="F27" s="64" t="s">
        <v>112</v>
      </c>
      <c r="G27" s="64" t="s">
        <v>113</v>
      </c>
      <c r="H27" s="64" t="s">
        <v>114</v>
      </c>
      <c r="I27" s="64" t="s">
        <v>115</v>
      </c>
      <c r="J27" s="64" t="s">
        <v>116</v>
      </c>
      <c r="K27" s="5"/>
    </row>
    <row r="28" spans="2:11" s="80" customFormat="1" ht="12.75">
      <c r="B28" s="34">
        <v>1</v>
      </c>
      <c r="C28" s="78" t="s">
        <v>279</v>
      </c>
      <c r="D28" s="78" t="s">
        <v>171</v>
      </c>
      <c r="E28" s="78" t="s">
        <v>258</v>
      </c>
      <c r="F28" s="16" t="s">
        <v>78</v>
      </c>
      <c r="G28" s="16">
        <v>1</v>
      </c>
      <c r="H28" s="17" t="s">
        <v>67</v>
      </c>
      <c r="I28" s="16" t="s">
        <v>126</v>
      </c>
      <c r="J28" s="18">
        <v>1800</v>
      </c>
      <c r="K28" s="79"/>
    </row>
    <row r="29" spans="2:11" ht="15.75">
      <c r="B29" s="136"/>
      <c r="C29" s="136"/>
      <c r="D29" s="136"/>
      <c r="E29" s="137"/>
      <c r="F29" s="65" t="s">
        <v>41</v>
      </c>
      <c r="G29" s="65">
        <f>SUM(G28)</f>
        <v>1</v>
      </c>
      <c r="H29" s="65"/>
      <c r="I29" s="65"/>
      <c r="J29" s="54">
        <f>SUM(J28)</f>
        <v>1800</v>
      </c>
      <c r="K29" s="5"/>
    </row>
    <row r="30" spans="2:11" ht="12.75">
      <c r="B30" s="19"/>
      <c r="C30" s="19"/>
      <c r="E30" s="19"/>
      <c r="F30" s="19"/>
      <c r="G30" s="19"/>
      <c r="H30" s="19"/>
      <c r="I30" s="19"/>
      <c r="J30" s="19"/>
      <c r="K30" s="5"/>
    </row>
    <row r="31" spans="2:11" ht="15.75">
      <c r="B31" s="156" t="s">
        <v>301</v>
      </c>
      <c r="C31" s="156"/>
      <c r="D31" s="156"/>
      <c r="E31" s="156"/>
      <c r="F31" s="156"/>
      <c r="G31" s="156"/>
      <c r="H31" s="156"/>
      <c r="I31" s="156"/>
      <c r="J31" s="156"/>
      <c r="K31" s="5"/>
    </row>
    <row r="32" spans="2:11" ht="15.75">
      <c r="B32" s="133" t="s">
        <v>109</v>
      </c>
      <c r="C32" s="133"/>
      <c r="D32" s="64" t="s">
        <v>110</v>
      </c>
      <c r="E32" s="64" t="s">
        <v>111</v>
      </c>
      <c r="F32" s="64" t="s">
        <v>112</v>
      </c>
      <c r="G32" s="64" t="s">
        <v>113</v>
      </c>
      <c r="H32" s="64" t="s">
        <v>114</v>
      </c>
      <c r="I32" s="64" t="s">
        <v>115</v>
      </c>
      <c r="J32" s="64" t="s">
        <v>116</v>
      </c>
      <c r="K32" s="5"/>
    </row>
    <row r="33" spans="2:11" s="80" customFormat="1" ht="12.75">
      <c r="B33" s="34">
        <v>1</v>
      </c>
      <c r="C33" s="83" t="s">
        <v>279</v>
      </c>
      <c r="D33" s="83" t="s">
        <v>247</v>
      </c>
      <c r="E33" s="83" t="s">
        <v>117</v>
      </c>
      <c r="F33" s="84" t="s">
        <v>78</v>
      </c>
      <c r="G33" s="84">
        <v>1</v>
      </c>
      <c r="H33" s="85" t="s">
        <v>70</v>
      </c>
      <c r="I33" s="84" t="s">
        <v>126</v>
      </c>
      <c r="J33" s="86">
        <v>1250</v>
      </c>
      <c r="K33" s="79"/>
    </row>
    <row r="34" spans="2:11" s="80" customFormat="1" ht="12.75">
      <c r="B34" s="34">
        <v>2</v>
      </c>
      <c r="C34" s="34" t="s">
        <v>246</v>
      </c>
      <c r="D34" s="34" t="s">
        <v>247</v>
      </c>
      <c r="E34" s="34" t="s">
        <v>246</v>
      </c>
      <c r="F34" s="87" t="s">
        <v>78</v>
      </c>
      <c r="G34" s="87">
        <v>1</v>
      </c>
      <c r="H34" s="88" t="s">
        <v>65</v>
      </c>
      <c r="I34" s="87" t="s">
        <v>126</v>
      </c>
      <c r="J34" s="89">
        <v>1250</v>
      </c>
      <c r="K34" s="79"/>
    </row>
    <row r="35" spans="2:11" s="80" customFormat="1" ht="12.75">
      <c r="B35" s="34">
        <v>3</v>
      </c>
      <c r="C35" s="34" t="s">
        <v>246</v>
      </c>
      <c r="D35" s="34" t="s">
        <v>247</v>
      </c>
      <c r="E35" s="34" t="s">
        <v>246</v>
      </c>
      <c r="F35" s="87" t="s">
        <v>78</v>
      </c>
      <c r="G35" s="87">
        <v>1</v>
      </c>
      <c r="H35" s="88" t="s">
        <v>54</v>
      </c>
      <c r="I35" s="87" t="s">
        <v>126</v>
      </c>
      <c r="J35" s="89">
        <v>1250</v>
      </c>
      <c r="K35" s="79"/>
    </row>
    <row r="36" spans="2:11" ht="15.75">
      <c r="B36" s="136"/>
      <c r="C36" s="136"/>
      <c r="D36" s="136"/>
      <c r="E36" s="137"/>
      <c r="F36" s="65" t="s">
        <v>41</v>
      </c>
      <c r="G36" s="65">
        <f>SUM(G33:G35)</f>
        <v>3</v>
      </c>
      <c r="H36" s="65"/>
      <c r="I36" s="65"/>
      <c r="J36" s="54">
        <f>SUM(J33:J35)</f>
        <v>3750</v>
      </c>
      <c r="K36" s="5"/>
    </row>
    <row r="37" spans="2:11" ht="12.75">
      <c r="B37" s="19"/>
      <c r="C37" s="19"/>
      <c r="E37" s="19"/>
      <c r="F37" s="19"/>
      <c r="G37" s="19"/>
      <c r="H37" s="19"/>
      <c r="I37" s="19"/>
      <c r="J37" s="19"/>
      <c r="K37" s="5"/>
    </row>
    <row r="38" spans="2:11" ht="15.75">
      <c r="B38" s="156" t="s">
        <v>305</v>
      </c>
      <c r="C38" s="156"/>
      <c r="D38" s="156"/>
      <c r="E38" s="156"/>
      <c r="F38" s="156"/>
      <c r="G38" s="156"/>
      <c r="H38" s="156"/>
      <c r="I38" s="156"/>
      <c r="J38" s="156"/>
      <c r="K38" s="5"/>
    </row>
    <row r="39" spans="2:11" ht="15.75">
      <c r="B39" s="133" t="s">
        <v>109</v>
      </c>
      <c r="C39" s="133"/>
      <c r="D39" s="64" t="s">
        <v>110</v>
      </c>
      <c r="E39" s="64" t="s">
        <v>111</v>
      </c>
      <c r="F39" s="64" t="s">
        <v>112</v>
      </c>
      <c r="G39" s="64" t="s">
        <v>113</v>
      </c>
      <c r="H39" s="64" t="s">
        <v>114</v>
      </c>
      <c r="I39" s="64" t="s">
        <v>115</v>
      </c>
      <c r="J39" s="64" t="s">
        <v>116</v>
      </c>
      <c r="K39" s="5"/>
    </row>
    <row r="40" spans="2:11" s="80" customFormat="1" ht="12.75">
      <c r="B40" s="34">
        <v>1</v>
      </c>
      <c r="C40" s="78" t="s">
        <v>277</v>
      </c>
      <c r="D40" s="78" t="s">
        <v>171</v>
      </c>
      <c r="E40" s="78" t="s">
        <v>258</v>
      </c>
      <c r="F40" s="90" t="s">
        <v>78</v>
      </c>
      <c r="G40" s="90">
        <v>1</v>
      </c>
      <c r="H40" s="91" t="s">
        <v>42</v>
      </c>
      <c r="I40" s="90" t="s">
        <v>126</v>
      </c>
      <c r="J40" s="92">
        <v>1000</v>
      </c>
      <c r="K40" s="79"/>
    </row>
    <row r="41" spans="2:11" s="80" customFormat="1" ht="12.75">
      <c r="B41" s="34">
        <v>2</v>
      </c>
      <c r="C41" s="78" t="s">
        <v>277</v>
      </c>
      <c r="D41" s="78" t="s">
        <v>171</v>
      </c>
      <c r="E41" s="78" t="s">
        <v>258</v>
      </c>
      <c r="F41" s="16" t="s">
        <v>78</v>
      </c>
      <c r="G41" s="16">
        <v>1</v>
      </c>
      <c r="H41" s="17" t="s">
        <v>47</v>
      </c>
      <c r="I41" s="16" t="s">
        <v>126</v>
      </c>
      <c r="J41" s="18">
        <v>1000</v>
      </c>
      <c r="K41" s="79"/>
    </row>
    <row r="42" spans="2:11" s="80" customFormat="1" ht="12.75">
      <c r="B42" s="34">
        <v>3</v>
      </c>
      <c r="C42" s="78" t="s">
        <v>277</v>
      </c>
      <c r="D42" s="78" t="s">
        <v>171</v>
      </c>
      <c r="E42" s="78" t="s">
        <v>258</v>
      </c>
      <c r="F42" s="16" t="s">
        <v>78</v>
      </c>
      <c r="G42" s="16">
        <v>1</v>
      </c>
      <c r="H42" s="17" t="s">
        <v>68</v>
      </c>
      <c r="I42" s="16" t="s">
        <v>126</v>
      </c>
      <c r="J42" s="18">
        <v>1000</v>
      </c>
      <c r="K42" s="79"/>
    </row>
    <row r="43" spans="2:11" s="80" customFormat="1" ht="12.75">
      <c r="B43" s="34">
        <v>4</v>
      </c>
      <c r="C43" s="78" t="s">
        <v>277</v>
      </c>
      <c r="D43" s="78" t="s">
        <v>171</v>
      </c>
      <c r="E43" s="78" t="s">
        <v>258</v>
      </c>
      <c r="F43" s="16" t="s">
        <v>78</v>
      </c>
      <c r="G43" s="16">
        <v>1</v>
      </c>
      <c r="H43" s="17" t="s">
        <v>55</v>
      </c>
      <c r="I43" s="16" t="s">
        <v>126</v>
      </c>
      <c r="J43" s="18">
        <v>1000</v>
      </c>
      <c r="K43" s="79"/>
    </row>
    <row r="44" spans="2:11" ht="15.75">
      <c r="B44" s="136"/>
      <c r="C44" s="136"/>
      <c r="D44" s="136"/>
      <c r="E44" s="137"/>
      <c r="F44" s="65" t="s">
        <v>41</v>
      </c>
      <c r="G44" s="65">
        <f>SUM(G40:G43)</f>
        <v>4</v>
      </c>
      <c r="H44" s="65"/>
      <c r="I44" s="65"/>
      <c r="J44" s="54">
        <f>SUM(J40:J43)</f>
        <v>4000</v>
      </c>
      <c r="K44" s="5"/>
    </row>
    <row r="45" spans="2:11" ht="12.75">
      <c r="B45" s="19"/>
      <c r="C45" s="19"/>
      <c r="E45" s="19"/>
      <c r="F45" s="19"/>
      <c r="G45" s="19"/>
      <c r="H45" s="19"/>
      <c r="I45" s="19"/>
      <c r="J45" s="19"/>
      <c r="K45" s="5"/>
    </row>
    <row r="46" spans="2:11" ht="15.75">
      <c r="B46" s="156" t="s">
        <v>301</v>
      </c>
      <c r="C46" s="156"/>
      <c r="D46" s="156"/>
      <c r="E46" s="156"/>
      <c r="F46" s="156"/>
      <c r="G46" s="156"/>
      <c r="H46" s="156"/>
      <c r="I46" s="156"/>
      <c r="J46" s="156"/>
      <c r="K46" s="5"/>
    </row>
    <row r="47" spans="2:11" ht="15.75">
      <c r="B47" s="133" t="s">
        <v>109</v>
      </c>
      <c r="C47" s="133"/>
      <c r="D47" s="64" t="s">
        <v>110</v>
      </c>
      <c r="E47" s="64" t="s">
        <v>111</v>
      </c>
      <c r="F47" s="64" t="s">
        <v>112</v>
      </c>
      <c r="G47" s="64" t="s">
        <v>113</v>
      </c>
      <c r="H47" s="64" t="s">
        <v>114</v>
      </c>
      <c r="I47" s="64" t="s">
        <v>115</v>
      </c>
      <c r="J47" s="64" t="s">
        <v>116</v>
      </c>
      <c r="K47" s="5"/>
    </row>
    <row r="48" spans="2:11" s="80" customFormat="1" ht="12.75">
      <c r="B48" s="113">
        <v>1</v>
      </c>
      <c r="C48" s="83" t="s">
        <v>278</v>
      </c>
      <c r="D48" s="83" t="s">
        <v>171</v>
      </c>
      <c r="E48" s="83" t="s">
        <v>258</v>
      </c>
      <c r="F48" s="84" t="s">
        <v>78</v>
      </c>
      <c r="G48" s="84">
        <v>1</v>
      </c>
      <c r="H48" s="85" t="s">
        <v>63</v>
      </c>
      <c r="I48" s="16" t="s">
        <v>126</v>
      </c>
      <c r="J48" s="18">
        <v>750</v>
      </c>
      <c r="K48" s="79"/>
    </row>
    <row r="49" spans="2:11" s="80" customFormat="1" ht="12.75">
      <c r="B49" s="34">
        <v>2</v>
      </c>
      <c r="C49" s="78" t="s">
        <v>278</v>
      </c>
      <c r="D49" s="78" t="s">
        <v>171</v>
      </c>
      <c r="E49" s="78" t="s">
        <v>258</v>
      </c>
      <c r="F49" s="16" t="s">
        <v>78</v>
      </c>
      <c r="G49" s="16">
        <v>1</v>
      </c>
      <c r="H49" s="17" t="s">
        <v>50</v>
      </c>
      <c r="I49" s="16" t="s">
        <v>126</v>
      </c>
      <c r="J49" s="18">
        <v>750</v>
      </c>
      <c r="K49" s="79"/>
    </row>
    <row r="50" spans="2:11" s="80" customFormat="1" ht="12.75">
      <c r="B50" s="34">
        <v>3</v>
      </c>
      <c r="C50" s="78" t="s">
        <v>278</v>
      </c>
      <c r="D50" s="78" t="s">
        <v>171</v>
      </c>
      <c r="E50" s="78" t="s">
        <v>258</v>
      </c>
      <c r="F50" s="16" t="s">
        <v>78</v>
      </c>
      <c r="G50" s="16">
        <v>1</v>
      </c>
      <c r="H50" s="17" t="s">
        <v>168</v>
      </c>
      <c r="I50" s="16" t="s">
        <v>126</v>
      </c>
      <c r="J50" s="18">
        <v>750</v>
      </c>
      <c r="K50" s="79"/>
    </row>
    <row r="51" spans="2:11" ht="16.5" thickBot="1">
      <c r="B51" s="136"/>
      <c r="C51" s="136"/>
      <c r="D51" s="136"/>
      <c r="E51" s="137"/>
      <c r="F51" s="65" t="s">
        <v>41</v>
      </c>
      <c r="G51" s="65">
        <f>SUM(G48)</f>
        <v>1</v>
      </c>
      <c r="H51" s="65"/>
      <c r="I51" s="65"/>
      <c r="J51" s="54">
        <f>SUM(J48:J50)</f>
        <v>2250</v>
      </c>
      <c r="K51" s="5"/>
    </row>
    <row r="52" spans="2:11" ht="16.5" thickBot="1">
      <c r="B52" s="141" t="s">
        <v>282</v>
      </c>
      <c r="C52" s="139"/>
      <c r="D52" s="139"/>
      <c r="E52" s="139"/>
      <c r="F52" s="139"/>
      <c r="G52" s="139"/>
      <c r="H52" s="139"/>
      <c r="I52" s="142"/>
      <c r="J52" s="53">
        <f>J19+J24+J29+J36+J44+J51</f>
        <v>17200</v>
      </c>
      <c r="K52" s="5"/>
    </row>
    <row r="53" spans="2:11" ht="12.75">
      <c r="C53" s="1"/>
      <c r="F53" s="1"/>
      <c r="G53" s="1"/>
      <c r="H53" s="1"/>
      <c r="I53" s="4"/>
      <c r="J53" s="1"/>
      <c r="K53" s="5"/>
    </row>
    <row r="54" spans="2:11" ht="12.75">
      <c r="C54" s="1"/>
      <c r="F54" s="1"/>
      <c r="G54" s="1"/>
      <c r="H54" s="1"/>
      <c r="I54" s="4"/>
      <c r="J54" s="1"/>
      <c r="K54" s="5"/>
    </row>
    <row r="55" spans="2:11" ht="15.75">
      <c r="B55" s="156" t="s">
        <v>300</v>
      </c>
      <c r="C55" s="156"/>
      <c r="D55" s="156"/>
      <c r="E55" s="156"/>
      <c r="F55" s="156"/>
      <c r="G55" s="156"/>
      <c r="H55" s="156"/>
      <c r="I55" s="156"/>
      <c r="J55" s="156"/>
      <c r="K55" s="5"/>
    </row>
    <row r="56" spans="2:11" ht="15.75">
      <c r="B56" s="133" t="s">
        <v>109</v>
      </c>
      <c r="C56" s="133"/>
      <c r="D56" s="64" t="s">
        <v>110</v>
      </c>
      <c r="E56" s="64" t="s">
        <v>111</v>
      </c>
      <c r="F56" s="64" t="s">
        <v>112</v>
      </c>
      <c r="G56" s="64" t="s">
        <v>113</v>
      </c>
      <c r="H56" s="64" t="s">
        <v>114</v>
      </c>
      <c r="I56" s="64" t="s">
        <v>115</v>
      </c>
      <c r="J56" s="64" t="s">
        <v>116</v>
      </c>
      <c r="K56" s="5"/>
    </row>
    <row r="57" spans="2:11" s="80" customFormat="1" ht="12.75">
      <c r="B57" s="35">
        <v>1</v>
      </c>
      <c r="C57" s="93" t="s">
        <v>160</v>
      </c>
      <c r="D57" s="81" t="s">
        <v>247</v>
      </c>
      <c r="E57" s="81" t="s">
        <v>118</v>
      </c>
      <c r="F57" s="24" t="s">
        <v>307</v>
      </c>
      <c r="G57" s="24">
        <v>1</v>
      </c>
      <c r="H57" s="25" t="s">
        <v>164</v>
      </c>
      <c r="I57" s="24" t="s">
        <v>126</v>
      </c>
      <c r="J57" s="82">
        <v>1655</v>
      </c>
      <c r="K57" s="79"/>
    </row>
    <row r="58" spans="2:11" s="80" customFormat="1" ht="12.75">
      <c r="B58" s="35">
        <v>2</v>
      </c>
      <c r="C58" s="93" t="s">
        <v>160</v>
      </c>
      <c r="D58" s="81" t="s">
        <v>247</v>
      </c>
      <c r="E58" s="81" t="s">
        <v>118</v>
      </c>
      <c r="F58" s="24" t="s">
        <v>307</v>
      </c>
      <c r="G58" s="16">
        <v>1</v>
      </c>
      <c r="H58" s="17" t="s">
        <v>31</v>
      </c>
      <c r="I58" s="16" t="s">
        <v>126</v>
      </c>
      <c r="J58" s="94">
        <v>1655</v>
      </c>
      <c r="K58" s="79"/>
    </row>
    <row r="59" spans="2:11" s="80" customFormat="1" ht="12.75">
      <c r="B59" s="35">
        <v>3</v>
      </c>
      <c r="C59" s="93" t="s">
        <v>160</v>
      </c>
      <c r="D59" s="81" t="s">
        <v>247</v>
      </c>
      <c r="E59" s="81" t="s">
        <v>118</v>
      </c>
      <c r="F59" s="24" t="s">
        <v>307</v>
      </c>
      <c r="G59" s="24">
        <v>1</v>
      </c>
      <c r="H59" s="25" t="s">
        <v>158</v>
      </c>
      <c r="I59" s="24" t="s">
        <v>126</v>
      </c>
      <c r="J59" s="82">
        <v>1655</v>
      </c>
      <c r="K59" s="79"/>
    </row>
    <row r="60" spans="2:11" s="80" customFormat="1" ht="12.75">
      <c r="B60" s="35">
        <v>4</v>
      </c>
      <c r="C60" s="93" t="s">
        <v>160</v>
      </c>
      <c r="D60" s="81" t="s">
        <v>247</v>
      </c>
      <c r="E60" s="81" t="s">
        <v>118</v>
      </c>
      <c r="F60" s="24" t="s">
        <v>307</v>
      </c>
      <c r="G60" s="24">
        <v>1</v>
      </c>
      <c r="H60" s="25" t="s">
        <v>45</v>
      </c>
      <c r="I60" s="24" t="s">
        <v>126</v>
      </c>
      <c r="J60" s="82">
        <v>1655</v>
      </c>
      <c r="K60" s="79"/>
    </row>
    <row r="61" spans="2:11" s="80" customFormat="1" ht="12.75">
      <c r="B61" s="35">
        <v>5</v>
      </c>
      <c r="C61" s="93" t="s">
        <v>160</v>
      </c>
      <c r="D61" s="81" t="s">
        <v>247</v>
      </c>
      <c r="E61" s="81" t="s">
        <v>118</v>
      </c>
      <c r="F61" s="24" t="s">
        <v>307</v>
      </c>
      <c r="G61" s="24">
        <v>1</v>
      </c>
      <c r="H61" s="25" t="s">
        <v>194</v>
      </c>
      <c r="I61" s="24" t="s">
        <v>126</v>
      </c>
      <c r="J61" s="82">
        <v>1655</v>
      </c>
      <c r="K61" s="79"/>
    </row>
    <row r="62" spans="2:11" s="80" customFormat="1" ht="12.75">
      <c r="B62" s="35">
        <v>6</v>
      </c>
      <c r="C62" s="93" t="s">
        <v>160</v>
      </c>
      <c r="D62" s="81" t="s">
        <v>247</v>
      </c>
      <c r="E62" s="81" t="s">
        <v>118</v>
      </c>
      <c r="F62" s="24" t="s">
        <v>307</v>
      </c>
      <c r="G62" s="24">
        <v>1</v>
      </c>
      <c r="H62" s="25" t="s">
        <v>24</v>
      </c>
      <c r="I62" s="24" t="s">
        <v>126</v>
      </c>
      <c r="J62" s="82">
        <v>1655</v>
      </c>
      <c r="K62" s="79"/>
    </row>
    <row r="63" spans="2:11" s="80" customFormat="1" ht="12.75">
      <c r="B63" s="35">
        <v>7</v>
      </c>
      <c r="C63" s="93" t="s">
        <v>160</v>
      </c>
      <c r="D63" s="81" t="s">
        <v>247</v>
      </c>
      <c r="E63" s="81" t="s">
        <v>118</v>
      </c>
      <c r="F63" s="24" t="s">
        <v>307</v>
      </c>
      <c r="G63" s="24">
        <v>1</v>
      </c>
      <c r="H63" s="25" t="s">
        <v>32</v>
      </c>
      <c r="I63" s="24" t="s">
        <v>126</v>
      </c>
      <c r="J63" s="82">
        <v>1655</v>
      </c>
      <c r="K63" s="79"/>
    </row>
    <row r="64" spans="2:11" s="80" customFormat="1" ht="12.75">
      <c r="B64" s="35">
        <v>8</v>
      </c>
      <c r="C64" s="93" t="s">
        <v>160</v>
      </c>
      <c r="D64" s="81" t="s">
        <v>247</v>
      </c>
      <c r="E64" s="81" t="s">
        <v>118</v>
      </c>
      <c r="F64" s="24" t="s">
        <v>307</v>
      </c>
      <c r="G64" s="24">
        <v>1</v>
      </c>
      <c r="H64" s="25" t="s">
        <v>23</v>
      </c>
      <c r="I64" s="24" t="s">
        <v>126</v>
      </c>
      <c r="J64" s="82">
        <v>1655</v>
      </c>
      <c r="K64" s="79"/>
    </row>
    <row r="65" spans="2:11" s="80" customFormat="1" ht="12.75">
      <c r="B65" s="35">
        <v>9</v>
      </c>
      <c r="C65" s="93" t="s">
        <v>160</v>
      </c>
      <c r="D65" s="81" t="s">
        <v>247</v>
      </c>
      <c r="E65" s="81" t="s">
        <v>118</v>
      </c>
      <c r="F65" s="24" t="s">
        <v>307</v>
      </c>
      <c r="G65" s="24">
        <v>1</v>
      </c>
      <c r="H65" s="25" t="s">
        <v>36</v>
      </c>
      <c r="I65" s="24" t="s">
        <v>126</v>
      </c>
      <c r="J65" s="82">
        <v>1655</v>
      </c>
      <c r="K65" s="79"/>
    </row>
    <row r="66" spans="2:11" s="80" customFormat="1" ht="12.75">
      <c r="B66" s="35">
        <v>10</v>
      </c>
      <c r="C66" s="93" t="s">
        <v>160</v>
      </c>
      <c r="D66" s="81" t="s">
        <v>247</v>
      </c>
      <c r="E66" s="81" t="s">
        <v>118</v>
      </c>
      <c r="F66" s="24" t="s">
        <v>307</v>
      </c>
      <c r="G66" s="24">
        <v>1</v>
      </c>
      <c r="H66" s="25" t="s">
        <v>153</v>
      </c>
      <c r="I66" s="24" t="s">
        <v>126</v>
      </c>
      <c r="J66" s="82">
        <v>1655</v>
      </c>
      <c r="K66" s="79"/>
    </row>
    <row r="67" spans="2:11" s="80" customFormat="1" ht="12.75">
      <c r="B67" s="35">
        <v>11</v>
      </c>
      <c r="C67" s="93" t="s">
        <v>160</v>
      </c>
      <c r="D67" s="81" t="s">
        <v>247</v>
      </c>
      <c r="E67" s="81" t="s">
        <v>118</v>
      </c>
      <c r="F67" s="24" t="s">
        <v>307</v>
      </c>
      <c r="G67" s="24">
        <v>1</v>
      </c>
      <c r="H67" s="25" t="s">
        <v>211</v>
      </c>
      <c r="I67" s="24" t="s">
        <v>126</v>
      </c>
      <c r="J67" s="82">
        <v>1655</v>
      </c>
      <c r="K67" s="79"/>
    </row>
    <row r="68" spans="2:11" ht="16.5" thickBot="1">
      <c r="B68" s="136"/>
      <c r="C68" s="136"/>
      <c r="D68" s="136"/>
      <c r="E68" s="137"/>
      <c r="F68" s="65" t="s">
        <v>41</v>
      </c>
      <c r="G68" s="65">
        <f>SUM(G57:G67)</f>
        <v>11</v>
      </c>
      <c r="H68" s="65"/>
      <c r="I68" s="65"/>
      <c r="J68" s="54">
        <f>SUM(J57:J67)</f>
        <v>18205</v>
      </c>
      <c r="K68" s="5"/>
    </row>
    <row r="69" spans="2:11" ht="16.5" thickBot="1">
      <c r="B69" s="141" t="s">
        <v>300</v>
      </c>
      <c r="C69" s="139"/>
      <c r="D69" s="139"/>
      <c r="E69" s="139"/>
      <c r="F69" s="139"/>
      <c r="G69" s="139"/>
      <c r="H69" s="139"/>
      <c r="I69" s="142"/>
      <c r="J69" s="53">
        <f>SUM(J68)</f>
        <v>18205</v>
      </c>
      <c r="K69" s="5"/>
    </row>
    <row r="70" spans="2:11" ht="12.75">
      <c r="B70" s="19"/>
      <c r="C70" s="19"/>
      <c r="E70" s="19"/>
      <c r="F70" s="19"/>
      <c r="G70" s="19"/>
      <c r="H70" s="19"/>
      <c r="I70" s="19"/>
      <c r="J70" s="19"/>
      <c r="K70" s="5"/>
    </row>
    <row r="71" spans="2:11" ht="15.75">
      <c r="B71" s="156" t="s">
        <v>300</v>
      </c>
      <c r="C71" s="156"/>
      <c r="D71" s="156"/>
      <c r="E71" s="156"/>
      <c r="F71" s="156"/>
      <c r="G71" s="156"/>
      <c r="H71" s="156"/>
      <c r="I71" s="156"/>
      <c r="J71" s="156"/>
      <c r="K71" s="5"/>
    </row>
    <row r="72" spans="2:11" ht="15.75">
      <c r="B72" s="133" t="s">
        <v>109</v>
      </c>
      <c r="C72" s="133"/>
      <c r="D72" s="64" t="s">
        <v>110</v>
      </c>
      <c r="E72" s="64" t="s">
        <v>111</v>
      </c>
      <c r="F72" s="64" t="s">
        <v>112</v>
      </c>
      <c r="G72" s="64" t="s">
        <v>113</v>
      </c>
      <c r="H72" s="64" t="s">
        <v>114</v>
      </c>
      <c r="I72" s="64" t="s">
        <v>115</v>
      </c>
      <c r="J72" s="64" t="s">
        <v>116</v>
      </c>
      <c r="K72" s="5"/>
    </row>
    <row r="73" spans="2:11" s="80" customFormat="1" ht="12.75">
      <c r="B73" s="35">
        <v>1</v>
      </c>
      <c r="C73" s="93" t="s">
        <v>160</v>
      </c>
      <c r="D73" s="81" t="s">
        <v>247</v>
      </c>
      <c r="E73" s="81" t="s">
        <v>118</v>
      </c>
      <c r="F73" s="24" t="s">
        <v>308</v>
      </c>
      <c r="G73" s="24">
        <v>1</v>
      </c>
      <c r="H73" s="25" t="s">
        <v>9</v>
      </c>
      <c r="I73" s="24" t="s">
        <v>126</v>
      </c>
      <c r="J73" s="82">
        <v>1155</v>
      </c>
      <c r="K73" s="79"/>
    </row>
    <row r="74" spans="2:11" s="80" customFormat="1" ht="12.75">
      <c r="B74" s="35">
        <v>2</v>
      </c>
      <c r="C74" s="93" t="s">
        <v>160</v>
      </c>
      <c r="D74" s="81" t="s">
        <v>247</v>
      </c>
      <c r="E74" s="81" t="s">
        <v>118</v>
      </c>
      <c r="F74" s="24" t="s">
        <v>308</v>
      </c>
      <c r="G74" s="16">
        <v>1</v>
      </c>
      <c r="H74" s="17" t="s">
        <v>128</v>
      </c>
      <c r="I74" s="16" t="s">
        <v>126</v>
      </c>
      <c r="J74" s="82">
        <v>1155</v>
      </c>
      <c r="K74" s="79"/>
    </row>
    <row r="75" spans="2:11" s="80" customFormat="1" ht="12.75">
      <c r="B75" s="35">
        <v>3</v>
      </c>
      <c r="C75" s="93" t="s">
        <v>160</v>
      </c>
      <c r="D75" s="81" t="s">
        <v>247</v>
      </c>
      <c r="E75" s="81" t="s">
        <v>118</v>
      </c>
      <c r="F75" s="24" t="s">
        <v>308</v>
      </c>
      <c r="G75" s="24">
        <v>1</v>
      </c>
      <c r="H75" s="25" t="s">
        <v>1</v>
      </c>
      <c r="I75" s="24" t="s">
        <v>126</v>
      </c>
      <c r="J75" s="82">
        <v>1155</v>
      </c>
      <c r="K75" s="79"/>
    </row>
    <row r="76" spans="2:11" s="80" customFormat="1" ht="12.75">
      <c r="B76" s="35">
        <v>4</v>
      </c>
      <c r="C76" s="93" t="s">
        <v>160</v>
      </c>
      <c r="D76" s="81" t="s">
        <v>247</v>
      </c>
      <c r="E76" s="81" t="s">
        <v>118</v>
      </c>
      <c r="F76" s="24" t="s">
        <v>308</v>
      </c>
      <c r="G76" s="24">
        <v>1</v>
      </c>
      <c r="H76" s="25" t="s">
        <v>167</v>
      </c>
      <c r="I76" s="24" t="s">
        <v>126</v>
      </c>
      <c r="J76" s="82">
        <v>1155</v>
      </c>
      <c r="K76" s="79"/>
    </row>
    <row r="77" spans="2:11" s="80" customFormat="1" ht="12.75">
      <c r="B77" s="35">
        <v>5</v>
      </c>
      <c r="C77" s="93" t="s">
        <v>160</v>
      </c>
      <c r="D77" s="81" t="s">
        <v>247</v>
      </c>
      <c r="E77" s="81" t="s">
        <v>118</v>
      </c>
      <c r="F77" s="24" t="s">
        <v>308</v>
      </c>
      <c r="G77" s="24">
        <v>1</v>
      </c>
      <c r="H77" s="25" t="s">
        <v>324</v>
      </c>
      <c r="I77" s="24" t="s">
        <v>126</v>
      </c>
      <c r="J77" s="82">
        <v>1155</v>
      </c>
      <c r="K77" s="79"/>
    </row>
    <row r="78" spans="2:11" s="80" customFormat="1" ht="12.75">
      <c r="B78" s="35">
        <v>6</v>
      </c>
      <c r="C78" s="93" t="s">
        <v>160</v>
      </c>
      <c r="D78" s="81" t="s">
        <v>247</v>
      </c>
      <c r="E78" s="81" t="s">
        <v>118</v>
      </c>
      <c r="F78" s="24" t="s">
        <v>308</v>
      </c>
      <c r="G78" s="24">
        <v>1</v>
      </c>
      <c r="H78" s="25" t="s">
        <v>26</v>
      </c>
      <c r="I78" s="24" t="s">
        <v>126</v>
      </c>
      <c r="J78" s="82">
        <v>1155</v>
      </c>
      <c r="K78" s="79"/>
    </row>
    <row r="79" spans="2:11" s="80" customFormat="1" ht="12.75">
      <c r="B79" s="35">
        <v>7</v>
      </c>
      <c r="C79" s="93" t="s">
        <v>160</v>
      </c>
      <c r="D79" s="81" t="s">
        <v>247</v>
      </c>
      <c r="E79" s="81" t="s">
        <v>118</v>
      </c>
      <c r="F79" s="24" t="s">
        <v>308</v>
      </c>
      <c r="G79" s="24">
        <v>1</v>
      </c>
      <c r="H79" s="25" t="s">
        <v>349</v>
      </c>
      <c r="I79" s="24" t="s">
        <v>126</v>
      </c>
      <c r="J79" s="82">
        <v>1155</v>
      </c>
      <c r="K79" s="79"/>
    </row>
    <row r="80" spans="2:11" s="80" customFormat="1" ht="12.75">
      <c r="B80" s="35">
        <v>8</v>
      </c>
      <c r="C80" s="93" t="s">
        <v>160</v>
      </c>
      <c r="D80" s="81" t="s">
        <v>247</v>
      </c>
      <c r="E80" s="81" t="s">
        <v>118</v>
      </c>
      <c r="F80" s="24" t="s">
        <v>308</v>
      </c>
      <c r="G80" s="24">
        <v>1</v>
      </c>
      <c r="H80" s="74" t="s">
        <v>209</v>
      </c>
      <c r="I80" s="24" t="s">
        <v>126</v>
      </c>
      <c r="J80" s="82">
        <v>1155</v>
      </c>
      <c r="K80" s="79"/>
    </row>
    <row r="81" spans="2:11" ht="16.5" thickBot="1">
      <c r="B81" s="136"/>
      <c r="C81" s="136"/>
      <c r="D81" s="136"/>
      <c r="E81" s="137"/>
      <c r="F81" s="65" t="s">
        <v>41</v>
      </c>
      <c r="G81" s="65">
        <f>SUM(G73:G80)</f>
        <v>8</v>
      </c>
      <c r="H81" s="65"/>
      <c r="I81" s="65"/>
      <c r="J81" s="54">
        <f>SUM(J73:J80)</f>
        <v>9240</v>
      </c>
      <c r="K81" s="5"/>
    </row>
    <row r="82" spans="2:11" ht="16.5" thickBot="1">
      <c r="B82" s="141" t="s">
        <v>300</v>
      </c>
      <c r="C82" s="139"/>
      <c r="D82" s="139"/>
      <c r="E82" s="139"/>
      <c r="F82" s="139"/>
      <c r="G82" s="139"/>
      <c r="H82" s="139"/>
      <c r="I82" s="142"/>
      <c r="J82" s="53">
        <f>SUM(J81)</f>
        <v>9240</v>
      </c>
      <c r="K82" s="5"/>
    </row>
    <row r="83" spans="2:11" ht="12.75">
      <c r="C83" s="1"/>
      <c r="F83" s="1"/>
      <c r="G83" s="1"/>
      <c r="H83" s="1"/>
      <c r="I83" s="4"/>
      <c r="J83" s="1"/>
      <c r="K83" s="5"/>
    </row>
    <row r="84" spans="2:11" ht="12.75">
      <c r="C84" s="1"/>
      <c r="F84" s="1"/>
      <c r="G84" s="1"/>
      <c r="H84" s="1"/>
      <c r="I84" s="4"/>
      <c r="J84" s="1"/>
      <c r="K84" s="5"/>
    </row>
    <row r="85" spans="2:11" ht="15.75">
      <c r="B85" s="133" t="s">
        <v>289</v>
      </c>
      <c r="C85" s="133"/>
      <c r="D85" s="133"/>
      <c r="E85" s="133"/>
      <c r="F85" s="133"/>
      <c r="G85" s="133"/>
      <c r="H85" s="133"/>
      <c r="I85" s="133"/>
      <c r="J85" s="133"/>
      <c r="K85" s="5"/>
    </row>
    <row r="86" spans="2:11" ht="15.75">
      <c r="B86" s="133" t="s">
        <v>109</v>
      </c>
      <c r="C86" s="133"/>
      <c r="D86" s="64" t="s">
        <v>110</v>
      </c>
      <c r="E86" s="64" t="s">
        <v>111</v>
      </c>
      <c r="F86" s="64" t="s">
        <v>112</v>
      </c>
      <c r="G86" s="64" t="s">
        <v>113</v>
      </c>
      <c r="H86" s="64" t="s">
        <v>114</v>
      </c>
      <c r="I86" s="64" t="s">
        <v>115</v>
      </c>
      <c r="J86" s="64" t="s">
        <v>116</v>
      </c>
      <c r="K86" s="5"/>
    </row>
    <row r="87" spans="2:11" s="80" customFormat="1">
      <c r="B87" s="63">
        <v>1</v>
      </c>
      <c r="C87" s="81" t="s">
        <v>261</v>
      </c>
      <c r="D87" s="95" t="s">
        <v>190</v>
      </c>
      <c r="E87" s="81" t="s">
        <v>119</v>
      </c>
      <c r="F87" s="16" t="s">
        <v>271</v>
      </c>
      <c r="G87" s="16">
        <v>1</v>
      </c>
      <c r="H87" s="17" t="s">
        <v>37</v>
      </c>
      <c r="I87" s="16" t="s">
        <v>126</v>
      </c>
      <c r="J87" s="18">
        <v>1200.69</v>
      </c>
      <c r="K87" s="79"/>
    </row>
    <row r="88" spans="2:11" s="80" customFormat="1">
      <c r="B88" s="63">
        <v>2</v>
      </c>
      <c r="C88" s="81" t="s">
        <v>143</v>
      </c>
      <c r="D88" s="81" t="s">
        <v>247</v>
      </c>
      <c r="E88" s="81" t="s">
        <v>246</v>
      </c>
      <c r="F88" s="16" t="s">
        <v>271</v>
      </c>
      <c r="G88" s="16">
        <v>1</v>
      </c>
      <c r="H88" s="17" t="s">
        <v>34</v>
      </c>
      <c r="I88" s="16" t="s">
        <v>126</v>
      </c>
      <c r="J88" s="18">
        <v>1200.69</v>
      </c>
      <c r="K88" s="79"/>
    </row>
    <row r="89" spans="2:11" s="80" customFormat="1">
      <c r="B89" s="63">
        <v>3</v>
      </c>
      <c r="C89" s="81" t="s">
        <v>143</v>
      </c>
      <c r="D89" s="96" t="s">
        <v>247</v>
      </c>
      <c r="E89" s="81" t="s">
        <v>246</v>
      </c>
      <c r="F89" s="16" t="s">
        <v>271</v>
      </c>
      <c r="G89" s="16">
        <v>1</v>
      </c>
      <c r="H89" s="17" t="s">
        <v>15</v>
      </c>
      <c r="I89" s="16" t="s">
        <v>126</v>
      </c>
      <c r="J89" s="18">
        <v>1200.69</v>
      </c>
      <c r="K89" s="79"/>
    </row>
    <row r="90" spans="2:11" s="80" customFormat="1">
      <c r="B90" s="63">
        <v>4</v>
      </c>
      <c r="C90" s="81" t="s">
        <v>117</v>
      </c>
      <c r="D90" s="81" t="s">
        <v>247</v>
      </c>
      <c r="E90" s="81" t="s">
        <v>246</v>
      </c>
      <c r="F90" s="16" t="s">
        <v>271</v>
      </c>
      <c r="G90" s="16">
        <v>1</v>
      </c>
      <c r="H90" s="17" t="s">
        <v>27</v>
      </c>
      <c r="I90" s="16" t="s">
        <v>126</v>
      </c>
      <c r="J90" s="18">
        <v>1200.69</v>
      </c>
      <c r="K90" s="79"/>
    </row>
    <row r="91" spans="2:11" s="80" customFormat="1">
      <c r="B91" s="63">
        <v>5</v>
      </c>
      <c r="C91" s="81" t="s">
        <v>415</v>
      </c>
      <c r="D91" s="81" t="s">
        <v>189</v>
      </c>
      <c r="E91" s="81" t="s">
        <v>156</v>
      </c>
      <c r="F91" s="16" t="s">
        <v>271</v>
      </c>
      <c r="G91" s="16">
        <v>1</v>
      </c>
      <c r="H91" s="17" t="s">
        <v>346</v>
      </c>
      <c r="I91" s="16" t="s">
        <v>126</v>
      </c>
      <c r="J91" s="18">
        <v>1200.69</v>
      </c>
      <c r="K91" s="79"/>
    </row>
    <row r="92" spans="2:11" s="80" customFormat="1">
      <c r="B92" s="63">
        <v>6</v>
      </c>
      <c r="C92" s="81" t="s">
        <v>246</v>
      </c>
      <c r="D92" s="81" t="s">
        <v>247</v>
      </c>
      <c r="E92" s="81" t="s">
        <v>246</v>
      </c>
      <c r="F92" s="16" t="s">
        <v>271</v>
      </c>
      <c r="G92" s="16">
        <v>1</v>
      </c>
      <c r="H92" s="17" t="s">
        <v>5</v>
      </c>
      <c r="I92" s="16" t="s">
        <v>126</v>
      </c>
      <c r="J92" s="18">
        <v>1200.69</v>
      </c>
      <c r="K92" s="79"/>
    </row>
    <row r="93" spans="2:11" s="80" customFormat="1">
      <c r="B93" s="63">
        <v>7</v>
      </c>
      <c r="C93" s="81" t="s">
        <v>117</v>
      </c>
      <c r="D93" s="81" t="s">
        <v>247</v>
      </c>
      <c r="E93" s="81" t="s">
        <v>246</v>
      </c>
      <c r="F93" s="16" t="s">
        <v>271</v>
      </c>
      <c r="G93" s="16">
        <v>1</v>
      </c>
      <c r="H93" s="17" t="s">
        <v>39</v>
      </c>
      <c r="I93" s="16" t="s">
        <v>126</v>
      </c>
      <c r="J93" s="18">
        <v>1200.69</v>
      </c>
      <c r="K93" s="79"/>
    </row>
    <row r="94" spans="2:11" s="80" customFormat="1">
      <c r="B94" s="63">
        <v>8</v>
      </c>
      <c r="C94" s="81" t="s">
        <v>414</v>
      </c>
      <c r="D94" s="81" t="s">
        <v>187</v>
      </c>
      <c r="E94" s="81" t="s">
        <v>142</v>
      </c>
      <c r="F94" s="16" t="s">
        <v>271</v>
      </c>
      <c r="G94" s="16">
        <v>1</v>
      </c>
      <c r="H94" s="17" t="s">
        <v>40</v>
      </c>
      <c r="I94" s="16" t="s">
        <v>126</v>
      </c>
      <c r="J94" s="18">
        <v>1200.69</v>
      </c>
      <c r="K94" s="79"/>
    </row>
    <row r="95" spans="2:11" s="80" customFormat="1">
      <c r="B95" s="63">
        <v>9</v>
      </c>
      <c r="C95" s="81" t="s">
        <v>413</v>
      </c>
      <c r="D95" s="81" t="s">
        <v>260</v>
      </c>
      <c r="E95" s="81" t="s">
        <v>205</v>
      </c>
      <c r="F95" s="16" t="s">
        <v>271</v>
      </c>
      <c r="G95" s="16">
        <v>1</v>
      </c>
      <c r="H95" s="17" t="s">
        <v>199</v>
      </c>
      <c r="I95" s="16" t="s">
        <v>126</v>
      </c>
      <c r="J95" s="18">
        <v>1200.69</v>
      </c>
      <c r="K95" s="79"/>
    </row>
    <row r="96" spans="2:11" s="80" customFormat="1">
      <c r="B96" s="63">
        <v>10</v>
      </c>
      <c r="C96" s="81" t="s">
        <v>143</v>
      </c>
      <c r="D96" s="81" t="s">
        <v>188</v>
      </c>
      <c r="E96" s="81" t="s">
        <v>143</v>
      </c>
      <c r="F96" s="16" t="s">
        <v>271</v>
      </c>
      <c r="G96" s="16">
        <v>1</v>
      </c>
      <c r="H96" s="17" t="s">
        <v>210</v>
      </c>
      <c r="I96" s="16" t="s">
        <v>126</v>
      </c>
      <c r="J96" s="18">
        <v>1200.69</v>
      </c>
      <c r="K96" s="79"/>
    </row>
    <row r="97" spans="2:11" s="80" customFormat="1">
      <c r="B97" s="63">
        <v>11</v>
      </c>
      <c r="C97" s="81" t="s">
        <v>143</v>
      </c>
      <c r="D97" s="81" t="s">
        <v>188</v>
      </c>
      <c r="E97" s="81" t="s">
        <v>143</v>
      </c>
      <c r="F97" s="16" t="s">
        <v>271</v>
      </c>
      <c r="G97" s="16">
        <v>1</v>
      </c>
      <c r="H97" s="17" t="s">
        <v>345</v>
      </c>
      <c r="I97" s="16" t="s">
        <v>126</v>
      </c>
      <c r="J97" s="18">
        <v>1200.69</v>
      </c>
      <c r="K97" s="79"/>
    </row>
    <row r="98" spans="2:11" s="80" customFormat="1">
      <c r="B98" s="63">
        <v>12</v>
      </c>
      <c r="C98" s="72" t="s">
        <v>246</v>
      </c>
      <c r="D98" s="81" t="s">
        <v>247</v>
      </c>
      <c r="E98" s="93" t="s">
        <v>141</v>
      </c>
      <c r="F98" s="16" t="s">
        <v>271</v>
      </c>
      <c r="G98" s="24">
        <v>1</v>
      </c>
      <c r="H98" s="25" t="s">
        <v>11</v>
      </c>
      <c r="I98" s="24" t="s">
        <v>126</v>
      </c>
      <c r="J98" s="26">
        <v>1200.69</v>
      </c>
      <c r="K98" s="79"/>
    </row>
    <row r="99" spans="2:11">
      <c r="B99" s="63">
        <v>13</v>
      </c>
      <c r="C99" s="72" t="s">
        <v>246</v>
      </c>
      <c r="D99" s="29" t="s">
        <v>247</v>
      </c>
      <c r="E99" s="72" t="s">
        <v>246</v>
      </c>
      <c r="F99" s="15" t="s">
        <v>271</v>
      </c>
      <c r="G99" s="16">
        <v>1</v>
      </c>
      <c r="H99" s="74" t="s">
        <v>3</v>
      </c>
      <c r="I99" s="24" t="s">
        <v>126</v>
      </c>
      <c r="J99" s="26">
        <v>1200.69</v>
      </c>
      <c r="K99" s="5"/>
    </row>
    <row r="100" spans="2:11">
      <c r="B100" s="63">
        <v>14</v>
      </c>
      <c r="C100" s="72" t="s">
        <v>143</v>
      </c>
      <c r="D100" s="29" t="s">
        <v>188</v>
      </c>
      <c r="E100" s="72" t="s">
        <v>143</v>
      </c>
      <c r="F100" s="15" t="s">
        <v>271</v>
      </c>
      <c r="G100" s="24">
        <v>1</v>
      </c>
      <c r="H100" s="74" t="s">
        <v>165</v>
      </c>
      <c r="I100" s="24" t="s">
        <v>126</v>
      </c>
      <c r="J100" s="26">
        <v>1200.69</v>
      </c>
      <c r="K100" s="5"/>
    </row>
    <row r="101" spans="2:11" ht="15.75">
      <c r="B101" s="136"/>
      <c r="C101" s="136"/>
      <c r="D101" s="136"/>
      <c r="E101" s="137"/>
      <c r="F101" s="65" t="s">
        <v>41</v>
      </c>
      <c r="G101" s="65">
        <f>SUM(G87:G100)</f>
        <v>14</v>
      </c>
      <c r="H101" s="65"/>
      <c r="I101" s="65"/>
      <c r="J101" s="54">
        <f>SUM(J87:J100)</f>
        <v>16809.660000000003</v>
      </c>
      <c r="K101" s="5"/>
    </row>
    <row r="102" spans="2:11" ht="12.75">
      <c r="B102" s="43"/>
      <c r="C102" s="31"/>
      <c r="D102" s="31"/>
      <c r="E102" s="31"/>
      <c r="F102" s="32"/>
      <c r="G102" s="44"/>
      <c r="H102" s="61"/>
      <c r="I102" s="44"/>
      <c r="J102" s="62"/>
      <c r="K102" s="5"/>
    </row>
    <row r="103" spans="2:11" ht="15.75">
      <c r="B103" s="133" t="s">
        <v>294</v>
      </c>
      <c r="C103" s="133"/>
      <c r="D103" s="133"/>
      <c r="E103" s="133"/>
      <c r="F103" s="133"/>
      <c r="G103" s="133"/>
      <c r="H103" s="133"/>
      <c r="I103" s="133"/>
      <c r="J103" s="133"/>
      <c r="K103" s="5"/>
    </row>
    <row r="104" spans="2:11" ht="15.75">
      <c r="B104" s="133" t="s">
        <v>109</v>
      </c>
      <c r="C104" s="133"/>
      <c r="D104" s="64" t="s">
        <v>110</v>
      </c>
      <c r="E104" s="64" t="s">
        <v>111</v>
      </c>
      <c r="F104" s="64" t="s">
        <v>112</v>
      </c>
      <c r="G104" s="64" t="s">
        <v>113</v>
      </c>
      <c r="H104" s="64" t="s">
        <v>114</v>
      </c>
      <c r="I104" s="64" t="s">
        <v>115</v>
      </c>
      <c r="J104" s="64" t="s">
        <v>116</v>
      </c>
      <c r="K104" s="5"/>
    </row>
    <row r="105" spans="2:11" s="80" customFormat="1" ht="12.75">
      <c r="B105" s="97">
        <v>1</v>
      </c>
      <c r="C105" s="35" t="s">
        <v>143</v>
      </c>
      <c r="D105" s="93" t="s">
        <v>188</v>
      </c>
      <c r="E105" s="81" t="s">
        <v>143</v>
      </c>
      <c r="F105" s="16" t="s">
        <v>272</v>
      </c>
      <c r="G105" s="16">
        <v>1</v>
      </c>
      <c r="H105" s="17" t="s">
        <v>347</v>
      </c>
      <c r="I105" s="16" t="s">
        <v>126</v>
      </c>
      <c r="J105" s="18">
        <v>732.55</v>
      </c>
      <c r="K105" s="79"/>
    </row>
    <row r="106" spans="2:11" s="80" customFormat="1" ht="12.75">
      <c r="B106" s="97">
        <v>2</v>
      </c>
      <c r="C106" s="35" t="s">
        <v>143</v>
      </c>
      <c r="D106" s="93" t="s">
        <v>247</v>
      </c>
      <c r="E106" s="81" t="s">
        <v>246</v>
      </c>
      <c r="F106" s="16" t="s">
        <v>272</v>
      </c>
      <c r="G106" s="16">
        <v>1</v>
      </c>
      <c r="H106" s="17" t="s">
        <v>25</v>
      </c>
      <c r="I106" s="16" t="s">
        <v>126</v>
      </c>
      <c r="J106" s="18">
        <v>732.55</v>
      </c>
      <c r="K106" s="79"/>
    </row>
    <row r="107" spans="2:11" s="80" customFormat="1" ht="12.75">
      <c r="B107" s="97">
        <v>3</v>
      </c>
      <c r="C107" s="35" t="s">
        <v>143</v>
      </c>
      <c r="D107" s="93" t="s">
        <v>247</v>
      </c>
      <c r="E107" s="81" t="s">
        <v>246</v>
      </c>
      <c r="F107" s="16" t="s">
        <v>272</v>
      </c>
      <c r="G107" s="16">
        <v>1</v>
      </c>
      <c r="H107" s="17" t="s">
        <v>20</v>
      </c>
      <c r="I107" s="16" t="s">
        <v>126</v>
      </c>
      <c r="J107" s="18">
        <v>732.55</v>
      </c>
      <c r="K107" s="79"/>
    </row>
    <row r="108" spans="2:11" s="80" customFormat="1" ht="12.75">
      <c r="B108" s="97">
        <v>4</v>
      </c>
      <c r="C108" s="35" t="s">
        <v>139</v>
      </c>
      <c r="D108" s="93" t="s">
        <v>247</v>
      </c>
      <c r="E108" s="81" t="s">
        <v>139</v>
      </c>
      <c r="F108" s="16" t="s">
        <v>272</v>
      </c>
      <c r="G108" s="16">
        <v>1</v>
      </c>
      <c r="H108" s="17" t="s">
        <v>35</v>
      </c>
      <c r="I108" s="16" t="s">
        <v>126</v>
      </c>
      <c r="J108" s="18">
        <v>732.55</v>
      </c>
      <c r="K108" s="79"/>
    </row>
    <row r="109" spans="2:11" s="80" customFormat="1" ht="12.75">
      <c r="B109" s="97">
        <v>5</v>
      </c>
      <c r="C109" s="35" t="s">
        <v>117</v>
      </c>
      <c r="D109" s="93" t="s">
        <v>247</v>
      </c>
      <c r="E109" s="81" t="s">
        <v>246</v>
      </c>
      <c r="F109" s="16" t="s">
        <v>272</v>
      </c>
      <c r="G109" s="16">
        <v>1</v>
      </c>
      <c r="H109" s="17" t="s">
        <v>2</v>
      </c>
      <c r="I109" s="16" t="s">
        <v>126</v>
      </c>
      <c r="J109" s="18">
        <v>732.55</v>
      </c>
      <c r="K109" s="79"/>
    </row>
    <row r="110" spans="2:11" s="80" customFormat="1" ht="12.75">
      <c r="B110" s="97">
        <v>6</v>
      </c>
      <c r="C110" s="35" t="s">
        <v>141</v>
      </c>
      <c r="D110" s="93" t="s">
        <v>247</v>
      </c>
      <c r="E110" s="81" t="s">
        <v>141</v>
      </c>
      <c r="F110" s="16" t="s">
        <v>272</v>
      </c>
      <c r="G110" s="16">
        <v>1</v>
      </c>
      <c r="H110" s="17" t="s">
        <v>17</v>
      </c>
      <c r="I110" s="16" t="s">
        <v>126</v>
      </c>
      <c r="J110" s="18">
        <v>732.55</v>
      </c>
      <c r="K110" s="79"/>
    </row>
    <row r="111" spans="2:11" s="80" customFormat="1" ht="12.75">
      <c r="B111" s="97">
        <v>7</v>
      </c>
      <c r="C111" s="35" t="s">
        <v>117</v>
      </c>
      <c r="D111" s="93" t="s">
        <v>247</v>
      </c>
      <c r="E111" s="81" t="s">
        <v>117</v>
      </c>
      <c r="F111" s="16" t="s">
        <v>272</v>
      </c>
      <c r="G111" s="16">
        <v>1</v>
      </c>
      <c r="H111" s="17" t="s">
        <v>327</v>
      </c>
      <c r="I111" s="16" t="s">
        <v>126</v>
      </c>
      <c r="J111" s="18">
        <v>732.55</v>
      </c>
      <c r="K111" s="79"/>
    </row>
    <row r="112" spans="2:11" s="80" customFormat="1" ht="12.75">
      <c r="B112" s="97">
        <v>8</v>
      </c>
      <c r="C112" s="35" t="s">
        <v>143</v>
      </c>
      <c r="D112" s="93" t="s">
        <v>247</v>
      </c>
      <c r="E112" s="81" t="s">
        <v>144</v>
      </c>
      <c r="F112" s="16" t="s">
        <v>272</v>
      </c>
      <c r="G112" s="16">
        <v>1</v>
      </c>
      <c r="H112" s="17" t="s">
        <v>21</v>
      </c>
      <c r="I112" s="16" t="s">
        <v>126</v>
      </c>
      <c r="J112" s="18">
        <v>732.55</v>
      </c>
      <c r="K112" s="79"/>
    </row>
    <row r="113" spans="2:11" s="80" customFormat="1" ht="12.75">
      <c r="B113" s="97">
        <v>9</v>
      </c>
      <c r="C113" s="35" t="s">
        <v>144</v>
      </c>
      <c r="D113" s="93" t="s">
        <v>247</v>
      </c>
      <c r="E113" s="81" t="s">
        <v>148</v>
      </c>
      <c r="F113" s="16" t="s">
        <v>272</v>
      </c>
      <c r="G113" s="16">
        <v>1</v>
      </c>
      <c r="H113" s="17" t="s">
        <v>12</v>
      </c>
      <c r="I113" s="16" t="s">
        <v>126</v>
      </c>
      <c r="J113" s="18">
        <v>732.55</v>
      </c>
      <c r="K113" s="79"/>
    </row>
    <row r="114" spans="2:11" s="80" customFormat="1" ht="12.75">
      <c r="B114" s="97">
        <v>10</v>
      </c>
      <c r="C114" s="35" t="s">
        <v>270</v>
      </c>
      <c r="D114" s="93" t="s">
        <v>247</v>
      </c>
      <c r="E114" s="81" t="s">
        <v>117</v>
      </c>
      <c r="F114" s="16" t="s">
        <v>272</v>
      </c>
      <c r="G114" s="16">
        <v>1</v>
      </c>
      <c r="H114" s="27" t="s">
        <v>326</v>
      </c>
      <c r="I114" s="16" t="s">
        <v>126</v>
      </c>
      <c r="J114" s="18">
        <v>732.55</v>
      </c>
      <c r="K114" s="79"/>
    </row>
    <row r="115" spans="2:11" s="80" customFormat="1" ht="12.75">
      <c r="B115" s="97">
        <v>11</v>
      </c>
      <c r="C115" s="35" t="s">
        <v>143</v>
      </c>
      <c r="D115" s="93" t="s">
        <v>188</v>
      </c>
      <c r="E115" s="81" t="s">
        <v>143</v>
      </c>
      <c r="F115" s="16" t="s">
        <v>272</v>
      </c>
      <c r="G115" s="16">
        <v>1</v>
      </c>
      <c r="H115" s="17" t="s">
        <v>418</v>
      </c>
      <c r="I115" s="16" t="s">
        <v>126</v>
      </c>
      <c r="J115" s="18">
        <v>732.55</v>
      </c>
      <c r="K115" s="79"/>
    </row>
    <row r="116" spans="2:11" s="80" customFormat="1" ht="12.75">
      <c r="B116" s="97">
        <v>12</v>
      </c>
      <c r="C116" s="35" t="s">
        <v>246</v>
      </c>
      <c r="D116" s="93" t="s">
        <v>247</v>
      </c>
      <c r="E116" s="81" t="s">
        <v>157</v>
      </c>
      <c r="F116" s="16" t="s">
        <v>272</v>
      </c>
      <c r="G116" s="16">
        <v>1</v>
      </c>
      <c r="H116" s="17" t="s">
        <v>13</v>
      </c>
      <c r="I116" s="16" t="s">
        <v>126</v>
      </c>
      <c r="J116" s="18">
        <v>732.55</v>
      </c>
      <c r="K116" s="79"/>
    </row>
    <row r="117" spans="2:11" s="80" customFormat="1" ht="12.75">
      <c r="B117" s="98">
        <v>13</v>
      </c>
      <c r="C117" s="99" t="s">
        <v>246</v>
      </c>
      <c r="D117" s="100" t="s">
        <v>247</v>
      </c>
      <c r="E117" s="95" t="s">
        <v>157</v>
      </c>
      <c r="F117" s="84" t="s">
        <v>272</v>
      </c>
      <c r="G117" s="16">
        <v>1</v>
      </c>
      <c r="H117" s="17" t="s">
        <v>16</v>
      </c>
      <c r="I117" s="16" t="s">
        <v>126</v>
      </c>
      <c r="J117" s="18">
        <v>732.55</v>
      </c>
      <c r="K117" s="79"/>
    </row>
    <row r="118" spans="2:11" s="80" customFormat="1" ht="12.75">
      <c r="B118" s="97">
        <v>14</v>
      </c>
      <c r="C118" s="35" t="s">
        <v>146</v>
      </c>
      <c r="D118" s="35" t="s">
        <v>247</v>
      </c>
      <c r="E118" s="35" t="s">
        <v>146</v>
      </c>
      <c r="F118" s="87" t="s">
        <v>272</v>
      </c>
      <c r="G118" s="77">
        <v>1</v>
      </c>
      <c r="H118" s="17" t="s">
        <v>33</v>
      </c>
      <c r="I118" s="16" t="s">
        <v>126</v>
      </c>
      <c r="J118" s="18">
        <v>732.55</v>
      </c>
      <c r="K118" s="79"/>
    </row>
    <row r="119" spans="2:11" s="80" customFormat="1" ht="12.75">
      <c r="B119" s="97">
        <v>15</v>
      </c>
      <c r="C119" s="35" t="s">
        <v>246</v>
      </c>
      <c r="D119" s="35" t="s">
        <v>247</v>
      </c>
      <c r="E119" s="35" t="s">
        <v>246</v>
      </c>
      <c r="F119" s="87" t="s">
        <v>272</v>
      </c>
      <c r="G119" s="77">
        <v>1</v>
      </c>
      <c r="H119" s="76" t="s">
        <v>71</v>
      </c>
      <c r="I119" s="16" t="s">
        <v>126</v>
      </c>
      <c r="J119" s="18">
        <v>732.55</v>
      </c>
      <c r="K119" s="79"/>
    </row>
    <row r="120" spans="2:11" ht="15.75">
      <c r="B120" s="136"/>
      <c r="C120" s="136"/>
      <c r="D120" s="136"/>
      <c r="E120" s="137"/>
      <c r="F120" s="65" t="s">
        <v>41</v>
      </c>
      <c r="G120" s="65">
        <f>SUM(G105:G119)</f>
        <v>15</v>
      </c>
      <c r="H120" s="65"/>
      <c r="I120" s="65"/>
      <c r="J120" s="54">
        <f>SUM(J105:J119)</f>
        <v>10988.249999999998</v>
      </c>
      <c r="K120" s="5"/>
    </row>
    <row r="121" spans="2:11" ht="12.75">
      <c r="B121" s="43"/>
      <c r="C121" s="31"/>
      <c r="D121" s="31"/>
      <c r="E121" s="31"/>
      <c r="F121" s="32"/>
      <c r="G121" s="44"/>
      <c r="H121" s="61"/>
      <c r="I121" s="44"/>
      <c r="J121" s="62"/>
      <c r="K121" s="5"/>
    </row>
    <row r="122" spans="2:11" ht="15.75">
      <c r="B122" s="133" t="s">
        <v>293</v>
      </c>
      <c r="C122" s="133"/>
      <c r="D122" s="133"/>
      <c r="E122" s="133"/>
      <c r="F122" s="133"/>
      <c r="G122" s="133"/>
      <c r="H122" s="133"/>
      <c r="I122" s="133"/>
      <c r="J122" s="133"/>
      <c r="K122" s="5"/>
    </row>
    <row r="123" spans="2:11" ht="15.75">
      <c r="B123" s="133" t="s">
        <v>109</v>
      </c>
      <c r="C123" s="133"/>
      <c r="D123" s="64" t="s">
        <v>110</v>
      </c>
      <c r="E123" s="64" t="s">
        <v>111</v>
      </c>
      <c r="F123" s="64" t="s">
        <v>112</v>
      </c>
      <c r="G123" s="64" t="s">
        <v>113</v>
      </c>
      <c r="H123" s="64" t="s">
        <v>114</v>
      </c>
      <c r="I123" s="64" t="s">
        <v>115</v>
      </c>
      <c r="J123" s="64" t="s">
        <v>116</v>
      </c>
      <c r="K123" s="5"/>
    </row>
    <row r="124" spans="2:11" s="80" customFormat="1" ht="12.75">
      <c r="B124" s="97">
        <v>1</v>
      </c>
      <c r="C124" s="81" t="s">
        <v>139</v>
      </c>
      <c r="D124" s="81" t="s">
        <v>247</v>
      </c>
      <c r="E124" s="81" t="s">
        <v>139</v>
      </c>
      <c r="F124" s="16" t="s">
        <v>273</v>
      </c>
      <c r="G124" s="16">
        <v>1</v>
      </c>
      <c r="H124" s="17" t="s">
        <v>130</v>
      </c>
      <c r="I124" s="16" t="s">
        <v>126</v>
      </c>
      <c r="J124" s="18">
        <v>488.36</v>
      </c>
      <c r="K124" s="79"/>
    </row>
    <row r="125" spans="2:11" s="80" customFormat="1" ht="12.75">
      <c r="B125" s="97">
        <v>2</v>
      </c>
      <c r="C125" s="81" t="s">
        <v>139</v>
      </c>
      <c r="D125" s="81" t="s">
        <v>247</v>
      </c>
      <c r="E125" s="81" t="s">
        <v>139</v>
      </c>
      <c r="F125" s="16" t="s">
        <v>273</v>
      </c>
      <c r="G125" s="16">
        <v>1</v>
      </c>
      <c r="H125" s="17" t="s">
        <v>0</v>
      </c>
      <c r="I125" s="16" t="s">
        <v>126</v>
      </c>
      <c r="J125" s="18">
        <v>488.36</v>
      </c>
      <c r="K125" s="79"/>
    </row>
    <row r="126" spans="2:11" s="80" customFormat="1" ht="12.75">
      <c r="B126" s="97">
        <v>3</v>
      </c>
      <c r="C126" s="81" t="s">
        <v>117</v>
      </c>
      <c r="D126" s="81" t="s">
        <v>247</v>
      </c>
      <c r="E126" s="81" t="s">
        <v>117</v>
      </c>
      <c r="F126" s="16" t="s">
        <v>273</v>
      </c>
      <c r="G126" s="16">
        <v>1</v>
      </c>
      <c r="H126" s="17" t="s">
        <v>6</v>
      </c>
      <c r="I126" s="16" t="s">
        <v>126</v>
      </c>
      <c r="J126" s="18">
        <v>488.36</v>
      </c>
      <c r="K126" s="79"/>
    </row>
    <row r="127" spans="2:11" s="80" customFormat="1" ht="12.75">
      <c r="B127" s="97">
        <v>4</v>
      </c>
      <c r="C127" s="81" t="s">
        <v>117</v>
      </c>
      <c r="D127" s="81" t="s">
        <v>247</v>
      </c>
      <c r="E127" s="81" t="s">
        <v>117</v>
      </c>
      <c r="F127" s="16" t="s">
        <v>273</v>
      </c>
      <c r="G127" s="16">
        <v>1</v>
      </c>
      <c r="H127" s="17" t="s">
        <v>18</v>
      </c>
      <c r="I127" s="16" t="s">
        <v>126</v>
      </c>
      <c r="J127" s="18">
        <v>488.36</v>
      </c>
      <c r="K127" s="79"/>
    </row>
    <row r="128" spans="2:11" ht="16.5" thickBot="1">
      <c r="B128" s="136"/>
      <c r="C128" s="136"/>
      <c r="D128" s="136"/>
      <c r="E128" s="137"/>
      <c r="F128" s="65" t="s">
        <v>41</v>
      </c>
      <c r="G128" s="65">
        <f>SUM(G124:G127)</f>
        <v>4</v>
      </c>
      <c r="H128" s="65"/>
      <c r="I128" s="65"/>
      <c r="J128" s="54">
        <f>SUM(J124:J127)</f>
        <v>1953.44</v>
      </c>
      <c r="K128" s="5"/>
    </row>
    <row r="129" spans="2:11" ht="16.5" thickBot="1">
      <c r="B129" s="141" t="s">
        <v>299</v>
      </c>
      <c r="C129" s="139"/>
      <c r="D129" s="139"/>
      <c r="E129" s="139"/>
      <c r="F129" s="139"/>
      <c r="G129" s="139"/>
      <c r="H129" s="139"/>
      <c r="I129" s="142"/>
      <c r="J129" s="53">
        <f>J101+J120+J128</f>
        <v>29751.350000000002</v>
      </c>
      <c r="K129" s="5"/>
    </row>
    <row r="130" spans="2:11" ht="12.75">
      <c r="C130" s="1"/>
      <c r="F130" s="1"/>
      <c r="G130" s="1"/>
      <c r="H130" s="1"/>
      <c r="I130" s="4"/>
      <c r="J130" s="1"/>
      <c r="K130" s="5"/>
    </row>
    <row r="131" spans="2:11" ht="15.75">
      <c r="B131" s="156" t="s">
        <v>320</v>
      </c>
      <c r="C131" s="156"/>
      <c r="D131" s="156"/>
      <c r="E131" s="156"/>
      <c r="F131" s="156"/>
      <c r="G131" s="156"/>
      <c r="H131" s="156"/>
      <c r="I131" s="156"/>
      <c r="J131" s="156"/>
      <c r="K131" s="5"/>
    </row>
    <row r="132" spans="2:11" ht="15.75">
      <c r="B132" s="133" t="s">
        <v>109</v>
      </c>
      <c r="C132" s="133"/>
      <c r="D132" s="64" t="s">
        <v>110</v>
      </c>
      <c r="E132" s="64" t="s">
        <v>111</v>
      </c>
      <c r="F132" s="64" t="s">
        <v>112</v>
      </c>
      <c r="G132" s="64" t="s">
        <v>113</v>
      </c>
      <c r="H132" s="64" t="s">
        <v>114</v>
      </c>
      <c r="I132" s="64" t="s">
        <v>115</v>
      </c>
      <c r="J132" s="64" t="s">
        <v>116</v>
      </c>
      <c r="K132" s="5"/>
    </row>
    <row r="133" spans="2:11" s="80" customFormat="1" ht="12.75">
      <c r="B133" s="35">
        <v>1</v>
      </c>
      <c r="C133" s="81" t="s">
        <v>255</v>
      </c>
      <c r="D133" s="78" t="s">
        <v>191</v>
      </c>
      <c r="E133" s="81" t="s">
        <v>255</v>
      </c>
      <c r="F133" s="24" t="s">
        <v>79</v>
      </c>
      <c r="G133" s="24">
        <v>1</v>
      </c>
      <c r="H133" s="25" t="s">
        <v>135</v>
      </c>
      <c r="I133" s="24" t="s">
        <v>126</v>
      </c>
      <c r="J133" s="82">
        <v>514.21</v>
      </c>
      <c r="K133" s="79"/>
    </row>
    <row r="134" spans="2:11" s="80" customFormat="1" ht="12.75">
      <c r="B134" s="35">
        <v>2</v>
      </c>
      <c r="C134" s="81" t="s">
        <v>255</v>
      </c>
      <c r="D134" s="78" t="s">
        <v>191</v>
      </c>
      <c r="E134" s="81" t="s">
        <v>255</v>
      </c>
      <c r="F134" s="24" t="s">
        <v>79</v>
      </c>
      <c r="G134" s="24">
        <v>1</v>
      </c>
      <c r="H134" s="25" t="s">
        <v>44</v>
      </c>
      <c r="I134" s="24" t="s">
        <v>126</v>
      </c>
      <c r="J134" s="82">
        <v>514.21</v>
      </c>
      <c r="K134" s="79"/>
    </row>
    <row r="135" spans="2:11" s="80" customFormat="1" ht="12.75">
      <c r="B135" s="35">
        <v>3</v>
      </c>
      <c r="C135" s="78" t="s">
        <v>247</v>
      </c>
      <c r="D135" s="78" t="s">
        <v>131</v>
      </c>
      <c r="E135" s="81" t="s">
        <v>246</v>
      </c>
      <c r="F135" s="24" t="s">
        <v>79</v>
      </c>
      <c r="G135" s="24">
        <v>1</v>
      </c>
      <c r="H135" s="25" t="s">
        <v>54</v>
      </c>
      <c r="I135" s="24" t="s">
        <v>126</v>
      </c>
      <c r="J135" s="82">
        <v>514.21</v>
      </c>
      <c r="K135" s="79"/>
    </row>
    <row r="136" spans="2:11" s="80" customFormat="1" ht="12.75">
      <c r="B136" s="35">
        <v>4</v>
      </c>
      <c r="C136" s="93" t="s">
        <v>257</v>
      </c>
      <c r="D136" s="102" t="s">
        <v>171</v>
      </c>
      <c r="E136" s="93" t="s">
        <v>257</v>
      </c>
      <c r="F136" s="24" t="s">
        <v>79</v>
      </c>
      <c r="G136" s="24">
        <v>1</v>
      </c>
      <c r="H136" s="25" t="s">
        <v>42</v>
      </c>
      <c r="I136" s="24" t="s">
        <v>126</v>
      </c>
      <c r="J136" s="82">
        <v>514.21</v>
      </c>
      <c r="K136" s="79"/>
    </row>
    <row r="137" spans="2:11" s="80" customFormat="1" ht="12.75">
      <c r="B137" s="35">
        <v>5</v>
      </c>
      <c r="C137" s="81" t="s">
        <v>255</v>
      </c>
      <c r="D137" s="78" t="s">
        <v>191</v>
      </c>
      <c r="E137" s="81" t="s">
        <v>255</v>
      </c>
      <c r="F137" s="24" t="s">
        <v>79</v>
      </c>
      <c r="G137" s="24">
        <v>1</v>
      </c>
      <c r="H137" s="25" t="s">
        <v>43</v>
      </c>
      <c r="I137" s="24" t="s">
        <v>126</v>
      </c>
      <c r="J137" s="82">
        <v>514.21</v>
      </c>
      <c r="K137" s="79"/>
    </row>
    <row r="138" spans="2:11" s="80" customFormat="1" ht="12.75">
      <c r="B138" s="35">
        <v>6</v>
      </c>
      <c r="C138" s="81" t="s">
        <v>255</v>
      </c>
      <c r="D138" s="78" t="s">
        <v>191</v>
      </c>
      <c r="E138" s="81" t="s">
        <v>255</v>
      </c>
      <c r="F138" s="24" t="s">
        <v>79</v>
      </c>
      <c r="G138" s="24">
        <v>1</v>
      </c>
      <c r="H138" s="25" t="s">
        <v>72</v>
      </c>
      <c r="I138" s="24" t="s">
        <v>126</v>
      </c>
      <c r="J138" s="82">
        <v>514.21</v>
      </c>
      <c r="K138" s="79"/>
    </row>
    <row r="139" spans="2:11" s="80" customFormat="1" ht="12.75">
      <c r="B139" s="35">
        <v>7</v>
      </c>
      <c r="C139" s="81" t="s">
        <v>255</v>
      </c>
      <c r="D139" s="78" t="s">
        <v>191</v>
      </c>
      <c r="E139" s="81" t="s">
        <v>255</v>
      </c>
      <c r="F139" s="24" t="s">
        <v>79</v>
      </c>
      <c r="G139" s="24">
        <v>1</v>
      </c>
      <c r="H139" s="25" t="s">
        <v>73</v>
      </c>
      <c r="I139" s="24" t="s">
        <v>126</v>
      </c>
      <c r="J139" s="82">
        <v>514.21</v>
      </c>
      <c r="K139" s="79"/>
    </row>
    <row r="140" spans="2:11" s="80" customFormat="1" ht="12.75">
      <c r="B140" s="35">
        <v>9</v>
      </c>
      <c r="C140" s="81" t="s">
        <v>255</v>
      </c>
      <c r="D140" s="78" t="s">
        <v>191</v>
      </c>
      <c r="E140" s="81" t="s">
        <v>255</v>
      </c>
      <c r="F140" s="24" t="s">
        <v>79</v>
      </c>
      <c r="G140" s="24">
        <v>1</v>
      </c>
      <c r="H140" s="25" t="s">
        <v>34</v>
      </c>
      <c r="I140" s="24" t="s">
        <v>126</v>
      </c>
      <c r="J140" s="82">
        <v>514.21</v>
      </c>
      <c r="K140" s="79"/>
    </row>
    <row r="141" spans="2:11" s="80" customFormat="1" ht="12.75">
      <c r="B141" s="35">
        <v>10</v>
      </c>
      <c r="C141" s="81" t="s">
        <v>255</v>
      </c>
      <c r="D141" s="78" t="s">
        <v>191</v>
      </c>
      <c r="E141" s="81" t="s">
        <v>255</v>
      </c>
      <c r="F141" s="24" t="s">
        <v>79</v>
      </c>
      <c r="G141" s="24">
        <v>1</v>
      </c>
      <c r="H141" s="25" t="s">
        <v>64</v>
      </c>
      <c r="I141" s="24" t="s">
        <v>126</v>
      </c>
      <c r="J141" s="82">
        <v>514.21</v>
      </c>
      <c r="K141" s="79"/>
    </row>
    <row r="142" spans="2:11" s="80" customFormat="1" ht="12.75">
      <c r="B142" s="35">
        <v>11</v>
      </c>
      <c r="C142" s="81" t="s">
        <v>255</v>
      </c>
      <c r="D142" s="78" t="s">
        <v>191</v>
      </c>
      <c r="E142" s="81" t="s">
        <v>255</v>
      </c>
      <c r="F142" s="24" t="s">
        <v>79</v>
      </c>
      <c r="G142" s="24">
        <v>1</v>
      </c>
      <c r="H142" s="25" t="s">
        <v>7</v>
      </c>
      <c r="I142" s="24" t="s">
        <v>126</v>
      </c>
      <c r="J142" s="82">
        <v>514.21</v>
      </c>
      <c r="K142" s="79"/>
    </row>
    <row r="143" spans="2:11" s="80" customFormat="1" ht="12.75">
      <c r="B143" s="35">
        <v>12</v>
      </c>
      <c r="C143" s="81" t="s">
        <v>255</v>
      </c>
      <c r="D143" s="78" t="s">
        <v>191</v>
      </c>
      <c r="E143" s="81" t="s">
        <v>255</v>
      </c>
      <c r="F143" s="24" t="s">
        <v>79</v>
      </c>
      <c r="G143" s="24">
        <v>1</v>
      </c>
      <c r="H143" s="25" t="s">
        <v>330</v>
      </c>
      <c r="I143" s="24" t="s">
        <v>126</v>
      </c>
      <c r="J143" s="82">
        <v>514.21</v>
      </c>
      <c r="K143" s="79"/>
    </row>
    <row r="144" spans="2:11" s="80" customFormat="1" ht="12.75">
      <c r="B144" s="35">
        <v>13</v>
      </c>
      <c r="C144" s="81" t="s">
        <v>255</v>
      </c>
      <c r="D144" s="78" t="s">
        <v>191</v>
      </c>
      <c r="E144" s="81" t="s">
        <v>255</v>
      </c>
      <c r="F144" s="24" t="s">
        <v>79</v>
      </c>
      <c r="G144" s="24">
        <v>1</v>
      </c>
      <c r="H144" s="25" t="s">
        <v>214</v>
      </c>
      <c r="I144" s="24" t="s">
        <v>126</v>
      </c>
      <c r="J144" s="82">
        <v>514.21</v>
      </c>
      <c r="K144" s="79"/>
    </row>
    <row r="145" spans="2:11" ht="12.75">
      <c r="B145" s="30">
        <v>14</v>
      </c>
      <c r="C145" s="81" t="s">
        <v>255</v>
      </c>
      <c r="D145" s="78" t="s">
        <v>191</v>
      </c>
      <c r="E145" s="81" t="s">
        <v>255</v>
      </c>
      <c r="F145" s="7" t="s">
        <v>79</v>
      </c>
      <c r="G145" s="7">
        <v>1</v>
      </c>
      <c r="H145" s="12" t="s">
        <v>52</v>
      </c>
      <c r="I145" s="7" t="s">
        <v>126</v>
      </c>
      <c r="J145" s="13">
        <v>514.21</v>
      </c>
      <c r="K145" s="5"/>
    </row>
    <row r="146" spans="2:11" ht="12.75">
      <c r="B146" s="30">
        <v>15</v>
      </c>
      <c r="C146" s="78" t="s">
        <v>247</v>
      </c>
      <c r="D146" s="78" t="s">
        <v>131</v>
      </c>
      <c r="E146" s="81" t="s">
        <v>246</v>
      </c>
      <c r="F146" s="7" t="s">
        <v>79</v>
      </c>
      <c r="G146" s="7">
        <v>1</v>
      </c>
      <c r="H146" s="12" t="s">
        <v>29</v>
      </c>
      <c r="I146" s="7" t="s">
        <v>126</v>
      </c>
      <c r="J146" s="13">
        <v>514.21</v>
      </c>
      <c r="K146" s="5"/>
    </row>
    <row r="147" spans="2:11" ht="12.75">
      <c r="B147" s="30">
        <v>16</v>
      </c>
      <c r="C147" s="81" t="s">
        <v>255</v>
      </c>
      <c r="D147" s="78" t="s">
        <v>191</v>
      </c>
      <c r="E147" s="81" t="s">
        <v>255</v>
      </c>
      <c r="F147" s="7" t="s">
        <v>79</v>
      </c>
      <c r="G147" s="7">
        <v>1</v>
      </c>
      <c r="H147" s="12" t="s">
        <v>134</v>
      </c>
      <c r="I147" s="7" t="s">
        <v>126</v>
      </c>
      <c r="J147" s="13">
        <v>514.21</v>
      </c>
      <c r="K147" s="5"/>
    </row>
    <row r="148" spans="2:11" ht="15.75">
      <c r="B148" s="136"/>
      <c r="C148" s="136"/>
      <c r="D148" s="136"/>
      <c r="E148" s="137"/>
      <c r="F148" s="65" t="s">
        <v>41</v>
      </c>
      <c r="G148" s="65">
        <f>SUM(G133:G147)</f>
        <v>15</v>
      </c>
      <c r="H148" s="65"/>
      <c r="I148" s="65"/>
      <c r="J148" s="54">
        <f>SUM(J133:J147)</f>
        <v>7713.1500000000005</v>
      </c>
      <c r="K148" s="5"/>
    </row>
    <row r="149" spans="2:11" ht="12.75">
      <c r="D149" s="3"/>
      <c r="E149" s="3"/>
      <c r="K149" s="5"/>
    </row>
    <row r="150" spans="2:11" ht="15.75">
      <c r="B150" s="156" t="s">
        <v>320</v>
      </c>
      <c r="C150" s="156"/>
      <c r="D150" s="156"/>
      <c r="E150" s="156"/>
      <c r="F150" s="156"/>
      <c r="G150" s="156"/>
      <c r="H150" s="156"/>
      <c r="I150" s="156"/>
      <c r="J150" s="156"/>
      <c r="K150" s="5"/>
    </row>
    <row r="151" spans="2:11" ht="15.75">
      <c r="B151" s="133" t="s">
        <v>109</v>
      </c>
      <c r="C151" s="150"/>
      <c r="D151" s="71" t="s">
        <v>110</v>
      </c>
      <c r="E151" s="75" t="s">
        <v>111</v>
      </c>
      <c r="F151" s="64" t="s">
        <v>112</v>
      </c>
      <c r="G151" s="64" t="s">
        <v>113</v>
      </c>
      <c r="H151" s="64" t="s">
        <v>114</v>
      </c>
      <c r="I151" s="64" t="s">
        <v>115</v>
      </c>
      <c r="J151" s="64" t="s">
        <v>116</v>
      </c>
      <c r="K151" s="5"/>
    </row>
    <row r="152" spans="2:11" s="80" customFormat="1" ht="12.75">
      <c r="B152" s="35">
        <v>1</v>
      </c>
      <c r="C152" s="93" t="s">
        <v>255</v>
      </c>
      <c r="D152" s="102" t="s">
        <v>191</v>
      </c>
      <c r="E152" s="93" t="s">
        <v>255</v>
      </c>
      <c r="F152" s="24" t="s">
        <v>79</v>
      </c>
      <c r="G152" s="24">
        <v>1</v>
      </c>
      <c r="H152" s="25" t="s">
        <v>129</v>
      </c>
      <c r="I152" s="24" t="s">
        <v>126</v>
      </c>
      <c r="J152" s="82">
        <v>514.21</v>
      </c>
      <c r="K152" s="79"/>
    </row>
    <row r="153" spans="2:11" s="80" customFormat="1" ht="12.75">
      <c r="B153" s="35">
        <v>2</v>
      </c>
      <c r="C153" s="93" t="s">
        <v>255</v>
      </c>
      <c r="D153" s="102" t="s">
        <v>191</v>
      </c>
      <c r="E153" s="93" t="s">
        <v>255</v>
      </c>
      <c r="F153" s="24" t="s">
        <v>79</v>
      </c>
      <c r="G153" s="24">
        <v>1</v>
      </c>
      <c r="H153" s="25" t="s">
        <v>59</v>
      </c>
      <c r="I153" s="24" t="s">
        <v>126</v>
      </c>
      <c r="J153" s="82">
        <v>514.21</v>
      </c>
      <c r="K153" s="79"/>
    </row>
    <row r="154" spans="2:11" s="80" customFormat="1" ht="12.75">
      <c r="B154" s="35">
        <v>3</v>
      </c>
      <c r="C154" s="93" t="s">
        <v>255</v>
      </c>
      <c r="D154" s="102" t="s">
        <v>171</v>
      </c>
      <c r="E154" s="93" t="s">
        <v>257</v>
      </c>
      <c r="F154" s="24" t="s">
        <v>79</v>
      </c>
      <c r="G154" s="24">
        <v>1</v>
      </c>
      <c r="H154" s="25" t="s">
        <v>55</v>
      </c>
      <c r="I154" s="24" t="s">
        <v>126</v>
      </c>
      <c r="J154" s="82">
        <v>514.21</v>
      </c>
      <c r="K154" s="79"/>
    </row>
    <row r="155" spans="2:11" s="80" customFormat="1" ht="12.75">
      <c r="B155" s="35">
        <v>4</v>
      </c>
      <c r="C155" s="93" t="s">
        <v>255</v>
      </c>
      <c r="D155" s="102" t="s">
        <v>191</v>
      </c>
      <c r="E155" s="93" t="s">
        <v>255</v>
      </c>
      <c r="F155" s="24" t="s">
        <v>79</v>
      </c>
      <c r="G155" s="24">
        <v>1</v>
      </c>
      <c r="H155" s="25" t="s">
        <v>62</v>
      </c>
      <c r="I155" s="24" t="s">
        <v>126</v>
      </c>
      <c r="J155" s="82">
        <v>514.21</v>
      </c>
      <c r="K155" s="79"/>
    </row>
    <row r="156" spans="2:11" s="80" customFormat="1" ht="12.75">
      <c r="B156" s="35">
        <v>5</v>
      </c>
      <c r="C156" s="101" t="s">
        <v>412</v>
      </c>
      <c r="D156" s="102" t="s">
        <v>353</v>
      </c>
      <c r="E156" s="93" t="s">
        <v>206</v>
      </c>
      <c r="F156" s="24" t="s">
        <v>79</v>
      </c>
      <c r="G156" s="24">
        <v>1</v>
      </c>
      <c r="H156" s="25" t="s">
        <v>58</v>
      </c>
      <c r="I156" s="24" t="s">
        <v>126</v>
      </c>
      <c r="J156" s="82">
        <v>514.21</v>
      </c>
      <c r="K156" s="79"/>
    </row>
    <row r="157" spans="2:11" ht="12.75">
      <c r="B157" s="30">
        <v>6</v>
      </c>
      <c r="C157" s="81" t="s">
        <v>246</v>
      </c>
      <c r="D157" s="78" t="s">
        <v>247</v>
      </c>
      <c r="E157" s="81" t="s">
        <v>246</v>
      </c>
      <c r="F157" s="7" t="s">
        <v>79</v>
      </c>
      <c r="G157" s="7">
        <v>1</v>
      </c>
      <c r="H157" s="73" t="s">
        <v>2</v>
      </c>
      <c r="I157" s="7" t="s">
        <v>126</v>
      </c>
      <c r="J157" s="13">
        <v>514.21</v>
      </c>
      <c r="K157" s="5"/>
    </row>
    <row r="158" spans="2:11" ht="12.75">
      <c r="B158" s="30">
        <v>7</v>
      </c>
      <c r="C158" s="93" t="s">
        <v>255</v>
      </c>
      <c r="D158" s="102" t="s">
        <v>191</v>
      </c>
      <c r="E158" s="93" t="s">
        <v>255</v>
      </c>
      <c r="F158" s="7" t="s">
        <v>79</v>
      </c>
      <c r="G158" s="7">
        <v>1</v>
      </c>
      <c r="H158" s="73" t="s">
        <v>61</v>
      </c>
      <c r="I158" s="7" t="s">
        <v>126</v>
      </c>
      <c r="J158" s="13">
        <v>514.21</v>
      </c>
      <c r="K158" s="5"/>
    </row>
    <row r="159" spans="2:11" ht="12.75">
      <c r="B159" s="30">
        <v>8</v>
      </c>
      <c r="C159" s="93" t="s">
        <v>255</v>
      </c>
      <c r="D159" s="102" t="s">
        <v>191</v>
      </c>
      <c r="E159" s="93" t="s">
        <v>255</v>
      </c>
      <c r="F159" s="7" t="s">
        <v>79</v>
      </c>
      <c r="G159" s="7">
        <v>1</v>
      </c>
      <c r="H159" s="73" t="s">
        <v>57</v>
      </c>
      <c r="I159" s="7" t="s">
        <v>126</v>
      </c>
      <c r="J159" s="13">
        <v>514.21</v>
      </c>
      <c r="K159" s="5"/>
    </row>
    <row r="160" spans="2:11" ht="12.75">
      <c r="B160" s="30">
        <v>9</v>
      </c>
      <c r="C160" s="93" t="s">
        <v>255</v>
      </c>
      <c r="D160" s="102" t="s">
        <v>191</v>
      </c>
      <c r="E160" s="93" t="s">
        <v>255</v>
      </c>
      <c r="F160" s="7" t="s">
        <v>79</v>
      </c>
      <c r="G160" s="7">
        <v>1</v>
      </c>
      <c r="H160" s="73" t="s">
        <v>56</v>
      </c>
      <c r="I160" s="7" t="s">
        <v>126</v>
      </c>
      <c r="J160" s="13">
        <v>514.21</v>
      </c>
      <c r="K160" s="5"/>
    </row>
    <row r="161" spans="2:11" ht="12.75">
      <c r="B161" s="30">
        <v>10</v>
      </c>
      <c r="C161" s="93" t="s">
        <v>255</v>
      </c>
      <c r="D161" s="102" t="s">
        <v>191</v>
      </c>
      <c r="E161" s="93" t="s">
        <v>255</v>
      </c>
      <c r="F161" s="7" t="s">
        <v>79</v>
      </c>
      <c r="G161" s="7">
        <v>1</v>
      </c>
      <c r="H161" s="73" t="s">
        <v>53</v>
      </c>
      <c r="I161" s="7" t="s">
        <v>126</v>
      </c>
      <c r="J161" s="13">
        <v>514.21</v>
      </c>
      <c r="K161" s="5"/>
    </row>
    <row r="162" spans="2:11" ht="12.75">
      <c r="B162" s="30">
        <v>11</v>
      </c>
      <c r="C162" s="93" t="s">
        <v>257</v>
      </c>
      <c r="D162" s="102" t="s">
        <v>171</v>
      </c>
      <c r="E162" s="93" t="s">
        <v>257</v>
      </c>
      <c r="F162" s="7" t="s">
        <v>79</v>
      </c>
      <c r="G162" s="7">
        <v>1</v>
      </c>
      <c r="H162" s="73" t="s">
        <v>8</v>
      </c>
      <c r="I162" s="7" t="s">
        <v>126</v>
      </c>
      <c r="J162" s="13">
        <v>514.21</v>
      </c>
      <c r="K162" s="5"/>
    </row>
    <row r="163" spans="2:11" ht="16.5" thickBot="1">
      <c r="B163" s="136"/>
      <c r="C163" s="136"/>
      <c r="D163" s="136"/>
      <c r="E163" s="137"/>
      <c r="F163" s="65" t="s">
        <v>41</v>
      </c>
      <c r="G163" s="65">
        <f>SUM(G152:G162)</f>
        <v>11</v>
      </c>
      <c r="H163" s="65"/>
      <c r="I163" s="65"/>
      <c r="J163" s="54">
        <f>SUM(J152:J162)</f>
        <v>5656.31</v>
      </c>
      <c r="K163" s="5"/>
    </row>
    <row r="164" spans="2:11" ht="16.5" thickBot="1">
      <c r="B164" s="141" t="s">
        <v>323</v>
      </c>
      <c r="C164" s="139"/>
      <c r="D164" s="139"/>
      <c r="E164" s="139"/>
      <c r="F164" s="139"/>
      <c r="G164" s="139"/>
      <c r="H164" s="139"/>
      <c r="I164" s="142"/>
      <c r="J164" s="53">
        <f>SUM(J148+J163)</f>
        <v>13369.460000000001</v>
      </c>
      <c r="K164" s="5"/>
    </row>
    <row r="165" spans="2:11" ht="12.75">
      <c r="D165" s="3"/>
      <c r="E165" s="3"/>
      <c r="K165" s="5"/>
    </row>
    <row r="166" spans="2:11" ht="15.75">
      <c r="B166" s="156" t="s">
        <v>306</v>
      </c>
      <c r="C166" s="156"/>
      <c r="D166" s="156"/>
      <c r="E166" s="156"/>
      <c r="F166" s="156"/>
      <c r="G166" s="156"/>
      <c r="H166" s="156"/>
      <c r="I166" s="156"/>
      <c r="J166" s="156"/>
      <c r="K166" s="5"/>
    </row>
    <row r="167" spans="2:11" ht="15.75">
      <c r="B167" s="133" t="s">
        <v>109</v>
      </c>
      <c r="C167" s="133"/>
      <c r="D167" s="64" t="s">
        <v>110</v>
      </c>
      <c r="E167" s="64" t="s">
        <v>111</v>
      </c>
      <c r="F167" s="64" t="s">
        <v>112</v>
      </c>
      <c r="G167" s="64" t="s">
        <v>113</v>
      </c>
      <c r="H167" s="64" t="s">
        <v>114</v>
      </c>
      <c r="I167" s="64" t="s">
        <v>115</v>
      </c>
      <c r="J167" s="64" t="s">
        <v>116</v>
      </c>
      <c r="K167" s="5"/>
    </row>
    <row r="168" spans="2:11" s="80" customFormat="1" ht="12.75">
      <c r="B168" s="34">
        <v>1</v>
      </c>
      <c r="C168" s="103" t="s">
        <v>122</v>
      </c>
      <c r="D168" s="78" t="s">
        <v>133</v>
      </c>
      <c r="E168" s="81" t="s">
        <v>122</v>
      </c>
      <c r="F168" s="24" t="s">
        <v>313</v>
      </c>
      <c r="G168" s="24">
        <v>1</v>
      </c>
      <c r="H168" s="25" t="s">
        <v>38</v>
      </c>
      <c r="I168" s="24" t="s">
        <v>126</v>
      </c>
      <c r="J168" s="26">
        <v>1737.75</v>
      </c>
      <c r="K168" s="79"/>
    </row>
    <row r="169" spans="2:11" s="80" customFormat="1" ht="12.75">
      <c r="B169" s="34">
        <v>2</v>
      </c>
      <c r="C169" s="103" t="s">
        <v>122</v>
      </c>
      <c r="D169" s="78" t="s">
        <v>133</v>
      </c>
      <c r="E169" s="81" t="s">
        <v>122</v>
      </c>
      <c r="F169" s="24" t="s">
        <v>313</v>
      </c>
      <c r="G169" s="16">
        <v>1</v>
      </c>
      <c r="H169" s="17" t="s">
        <v>340</v>
      </c>
      <c r="I169" s="16" t="s">
        <v>126</v>
      </c>
      <c r="J169" s="18">
        <v>1737.75</v>
      </c>
      <c r="K169" s="79"/>
    </row>
    <row r="170" spans="2:11" s="80" customFormat="1" ht="12.75">
      <c r="B170" s="34">
        <v>3</v>
      </c>
      <c r="C170" s="103" t="s">
        <v>120</v>
      </c>
      <c r="D170" s="78" t="s">
        <v>133</v>
      </c>
      <c r="E170" s="81" t="s">
        <v>122</v>
      </c>
      <c r="F170" s="24" t="s">
        <v>313</v>
      </c>
      <c r="G170" s="24">
        <v>1</v>
      </c>
      <c r="H170" s="25" t="s">
        <v>93</v>
      </c>
      <c r="I170" s="24" t="s">
        <v>126</v>
      </c>
      <c r="J170" s="26">
        <v>1737.75</v>
      </c>
      <c r="K170" s="79"/>
    </row>
    <row r="171" spans="2:11" s="80" customFormat="1" ht="12.75">
      <c r="B171" s="34">
        <v>4</v>
      </c>
      <c r="C171" s="103" t="s">
        <v>160</v>
      </c>
      <c r="D171" s="78" t="s">
        <v>133</v>
      </c>
      <c r="E171" s="81" t="s">
        <v>122</v>
      </c>
      <c r="F171" s="24" t="s">
        <v>313</v>
      </c>
      <c r="G171" s="24">
        <v>1</v>
      </c>
      <c r="H171" s="25" t="s">
        <v>84</v>
      </c>
      <c r="I171" s="24" t="s">
        <v>126</v>
      </c>
      <c r="J171" s="26">
        <v>1737.75</v>
      </c>
      <c r="K171" s="79"/>
    </row>
    <row r="172" spans="2:11" ht="15.75">
      <c r="B172" s="136"/>
      <c r="C172" s="136"/>
      <c r="D172" s="136"/>
      <c r="E172" s="137"/>
      <c r="F172" s="65" t="s">
        <v>41</v>
      </c>
      <c r="G172" s="65">
        <f>SUM(G168:G171)</f>
        <v>4</v>
      </c>
      <c r="H172" s="65"/>
      <c r="I172" s="65"/>
      <c r="J172" s="54">
        <f>SUM(J168:J171)</f>
        <v>6951</v>
      </c>
      <c r="K172" s="5"/>
    </row>
    <row r="173" spans="2:11" ht="12.75">
      <c r="B173" s="43"/>
      <c r="C173" s="31"/>
      <c r="D173" s="31"/>
      <c r="E173" s="31"/>
      <c r="F173" s="32"/>
      <c r="G173" s="44"/>
      <c r="H173" s="61"/>
      <c r="I173" s="44"/>
      <c r="J173" s="62"/>
      <c r="K173" s="5"/>
    </row>
    <row r="174" spans="2:11" ht="15.75">
      <c r="B174" s="156" t="s">
        <v>306</v>
      </c>
      <c r="C174" s="156"/>
      <c r="D174" s="156"/>
      <c r="E174" s="156"/>
      <c r="F174" s="156"/>
      <c r="G174" s="156"/>
      <c r="H174" s="156"/>
      <c r="I174" s="156"/>
      <c r="J174" s="156"/>
      <c r="K174" s="5"/>
    </row>
    <row r="175" spans="2:11" ht="15.75">
      <c r="B175" s="133" t="s">
        <v>109</v>
      </c>
      <c r="C175" s="133"/>
      <c r="D175" s="64" t="s">
        <v>110</v>
      </c>
      <c r="E175" s="64" t="s">
        <v>111</v>
      </c>
      <c r="F175" s="64" t="s">
        <v>112</v>
      </c>
      <c r="G175" s="64" t="s">
        <v>113</v>
      </c>
      <c r="H175" s="64" t="s">
        <v>114</v>
      </c>
      <c r="I175" s="64" t="s">
        <v>115</v>
      </c>
      <c r="J175" s="64" t="s">
        <v>116</v>
      </c>
      <c r="K175" s="5"/>
    </row>
    <row r="176" spans="2:11" s="80" customFormat="1" ht="12.75">
      <c r="B176" s="34">
        <v>1</v>
      </c>
      <c r="C176" s="103" t="s">
        <v>122</v>
      </c>
      <c r="D176" s="78" t="s">
        <v>133</v>
      </c>
      <c r="E176" s="81" t="s">
        <v>122</v>
      </c>
      <c r="F176" s="24" t="s">
        <v>314</v>
      </c>
      <c r="G176" s="24">
        <v>1</v>
      </c>
      <c r="H176" s="25" t="s">
        <v>82</v>
      </c>
      <c r="I176" s="24" t="s">
        <v>126</v>
      </c>
      <c r="J176" s="26">
        <v>1212.75</v>
      </c>
      <c r="K176" s="79"/>
    </row>
    <row r="177" spans="2:11" s="80" customFormat="1" ht="12.75">
      <c r="B177" s="34">
        <v>2</v>
      </c>
      <c r="C177" s="103" t="s">
        <v>122</v>
      </c>
      <c r="D177" s="78" t="s">
        <v>133</v>
      </c>
      <c r="E177" s="81" t="s">
        <v>122</v>
      </c>
      <c r="F177" s="24" t="s">
        <v>314</v>
      </c>
      <c r="G177" s="24">
        <v>1</v>
      </c>
      <c r="H177" s="25" t="s">
        <v>85</v>
      </c>
      <c r="I177" s="24" t="s">
        <v>126</v>
      </c>
      <c r="J177" s="26">
        <v>1212.75</v>
      </c>
      <c r="K177" s="79"/>
    </row>
    <row r="178" spans="2:11" s="80" customFormat="1" ht="12.75">
      <c r="B178" s="34">
        <v>3</v>
      </c>
      <c r="C178" s="103" t="s">
        <v>122</v>
      </c>
      <c r="D178" s="78" t="s">
        <v>133</v>
      </c>
      <c r="E178" s="81" t="s">
        <v>122</v>
      </c>
      <c r="F178" s="24" t="s">
        <v>314</v>
      </c>
      <c r="G178" s="24">
        <v>1</v>
      </c>
      <c r="H178" s="25" t="s">
        <v>81</v>
      </c>
      <c r="I178" s="24" t="s">
        <v>126</v>
      </c>
      <c r="J178" s="26">
        <v>1212.75</v>
      </c>
      <c r="K178" s="79"/>
    </row>
    <row r="179" spans="2:11" s="80" customFormat="1" ht="12.75">
      <c r="B179" s="34">
        <v>4</v>
      </c>
      <c r="C179" s="103" t="s">
        <v>122</v>
      </c>
      <c r="D179" s="78" t="s">
        <v>133</v>
      </c>
      <c r="E179" s="81" t="s">
        <v>122</v>
      </c>
      <c r="F179" s="24" t="s">
        <v>314</v>
      </c>
      <c r="G179" s="24">
        <v>1</v>
      </c>
      <c r="H179" s="25" t="s">
        <v>86</v>
      </c>
      <c r="I179" s="24" t="s">
        <v>126</v>
      </c>
      <c r="J179" s="26">
        <v>1212.75</v>
      </c>
      <c r="K179" s="79"/>
    </row>
    <row r="180" spans="2:11" s="80" customFormat="1" ht="12.75">
      <c r="B180" s="34">
        <v>5</v>
      </c>
      <c r="C180" s="103" t="s">
        <v>122</v>
      </c>
      <c r="D180" s="78" t="s">
        <v>133</v>
      </c>
      <c r="E180" s="81" t="s">
        <v>122</v>
      </c>
      <c r="F180" s="24" t="s">
        <v>314</v>
      </c>
      <c r="G180" s="24">
        <v>1</v>
      </c>
      <c r="H180" s="25" t="s">
        <v>87</v>
      </c>
      <c r="I180" s="24" t="s">
        <v>126</v>
      </c>
      <c r="J180" s="26">
        <v>1212.75</v>
      </c>
      <c r="K180" s="79"/>
    </row>
    <row r="181" spans="2:11" s="80" customFormat="1" ht="12.75">
      <c r="B181" s="34">
        <v>6</v>
      </c>
      <c r="C181" s="103" t="s">
        <v>122</v>
      </c>
      <c r="D181" s="78" t="s">
        <v>133</v>
      </c>
      <c r="E181" s="81" t="s">
        <v>122</v>
      </c>
      <c r="F181" s="24" t="s">
        <v>314</v>
      </c>
      <c r="G181" s="24">
        <v>1</v>
      </c>
      <c r="H181" s="25" t="s">
        <v>95</v>
      </c>
      <c r="I181" s="24" t="s">
        <v>126</v>
      </c>
      <c r="J181" s="26">
        <v>1212.75</v>
      </c>
      <c r="K181" s="79"/>
    </row>
    <row r="182" spans="2:11" s="80" customFormat="1" ht="12.75">
      <c r="B182" s="34">
        <v>7</v>
      </c>
      <c r="C182" s="103" t="s">
        <v>120</v>
      </c>
      <c r="D182" s="78" t="s">
        <v>131</v>
      </c>
      <c r="E182" s="81" t="s">
        <v>120</v>
      </c>
      <c r="F182" s="24" t="s">
        <v>314</v>
      </c>
      <c r="G182" s="24">
        <v>1</v>
      </c>
      <c r="H182" s="25" t="s">
        <v>94</v>
      </c>
      <c r="I182" s="24" t="s">
        <v>126</v>
      </c>
      <c r="J182" s="26">
        <v>1212.75</v>
      </c>
      <c r="K182" s="79"/>
    </row>
    <row r="183" spans="2:11" s="80" customFormat="1" ht="12.75">
      <c r="B183" s="34">
        <v>8</v>
      </c>
      <c r="C183" s="103" t="s">
        <v>120</v>
      </c>
      <c r="D183" s="78" t="s">
        <v>131</v>
      </c>
      <c r="E183" s="81" t="s">
        <v>120</v>
      </c>
      <c r="F183" s="24" t="s">
        <v>314</v>
      </c>
      <c r="G183" s="24">
        <v>1</v>
      </c>
      <c r="H183" s="25" t="s">
        <v>83</v>
      </c>
      <c r="I183" s="24" t="s">
        <v>126</v>
      </c>
      <c r="J183" s="26">
        <v>1212.75</v>
      </c>
      <c r="K183" s="79"/>
    </row>
    <row r="184" spans="2:11" s="80" customFormat="1" ht="12.75">
      <c r="B184" s="34">
        <v>9</v>
      </c>
      <c r="C184" s="103" t="s">
        <v>160</v>
      </c>
      <c r="D184" s="78" t="s">
        <v>131</v>
      </c>
      <c r="E184" s="81" t="s">
        <v>120</v>
      </c>
      <c r="F184" s="24" t="s">
        <v>314</v>
      </c>
      <c r="G184" s="24">
        <v>1</v>
      </c>
      <c r="H184" s="25" t="s">
        <v>30</v>
      </c>
      <c r="I184" s="24" t="s">
        <v>126</v>
      </c>
      <c r="J184" s="26">
        <v>1212.75</v>
      </c>
      <c r="K184" s="79"/>
    </row>
    <row r="185" spans="2:11" ht="16.5" thickBot="1">
      <c r="B185" s="136"/>
      <c r="C185" s="136"/>
      <c r="D185" s="136"/>
      <c r="E185" s="137"/>
      <c r="F185" s="65" t="s">
        <v>41</v>
      </c>
      <c r="G185" s="65">
        <f>SUM(G176:G184)</f>
        <v>9</v>
      </c>
      <c r="H185" s="65"/>
      <c r="I185" s="65"/>
      <c r="J185" s="54">
        <f>SUM(J176:J184)</f>
        <v>10914.75</v>
      </c>
      <c r="K185" s="5"/>
    </row>
    <row r="186" spans="2:11" ht="16.5" thickBot="1">
      <c r="B186" s="141" t="s">
        <v>306</v>
      </c>
      <c r="C186" s="139"/>
      <c r="D186" s="139"/>
      <c r="E186" s="139"/>
      <c r="F186" s="139"/>
      <c r="G186" s="139"/>
      <c r="H186" s="139"/>
      <c r="I186" s="142"/>
      <c r="J186" s="53">
        <f>J172+J185</f>
        <v>17865.75</v>
      </c>
      <c r="K186" s="5"/>
    </row>
    <row r="187" spans="2:11" ht="12.75">
      <c r="D187" s="3"/>
      <c r="E187" s="3"/>
      <c r="K187" s="5"/>
    </row>
    <row r="188" spans="2:11" ht="15.75">
      <c r="B188" s="133" t="s">
        <v>291</v>
      </c>
      <c r="C188" s="133"/>
      <c r="D188" s="133"/>
      <c r="E188" s="133"/>
      <c r="F188" s="133"/>
      <c r="G188" s="133"/>
      <c r="H188" s="133"/>
      <c r="I188" s="133"/>
      <c r="J188" s="133"/>
      <c r="K188" s="5"/>
    </row>
    <row r="189" spans="2:11" ht="15.75">
      <c r="B189" s="133" t="s">
        <v>109</v>
      </c>
      <c r="C189" s="133"/>
      <c r="D189" s="64" t="s">
        <v>110</v>
      </c>
      <c r="E189" s="64" t="s">
        <v>111</v>
      </c>
      <c r="F189" s="64" t="s">
        <v>112</v>
      </c>
      <c r="G189" s="64" t="s">
        <v>113</v>
      </c>
      <c r="H189" s="64" t="s">
        <v>114</v>
      </c>
      <c r="I189" s="64" t="s">
        <v>115</v>
      </c>
      <c r="J189" s="64" t="s">
        <v>116</v>
      </c>
      <c r="K189" s="5"/>
    </row>
    <row r="190" spans="2:11" s="80" customFormat="1" ht="12.75">
      <c r="B190" s="97">
        <v>1</v>
      </c>
      <c r="C190" s="78" t="s">
        <v>246</v>
      </c>
      <c r="D190" s="81" t="s">
        <v>247</v>
      </c>
      <c r="E190" s="78" t="s">
        <v>246</v>
      </c>
      <c r="F190" s="24" t="s">
        <v>276</v>
      </c>
      <c r="G190" s="16">
        <v>1</v>
      </c>
      <c r="H190" s="25" t="s">
        <v>14</v>
      </c>
      <c r="I190" s="24" t="s">
        <v>126</v>
      </c>
      <c r="J190" s="26">
        <v>436.04</v>
      </c>
      <c r="K190" s="79"/>
    </row>
    <row r="191" spans="2:11" s="80" customFormat="1" ht="12.75">
      <c r="B191" s="97">
        <v>2</v>
      </c>
      <c r="C191" s="81" t="s">
        <v>274</v>
      </c>
      <c r="D191" s="81" t="s">
        <v>247</v>
      </c>
      <c r="E191" s="78" t="s">
        <v>246</v>
      </c>
      <c r="F191" s="24" t="s">
        <v>276</v>
      </c>
      <c r="G191" s="16">
        <v>1</v>
      </c>
      <c r="H191" s="25" t="s">
        <v>28</v>
      </c>
      <c r="I191" s="24" t="s">
        <v>126</v>
      </c>
      <c r="J191" s="26">
        <v>436.04</v>
      </c>
      <c r="K191" s="79"/>
    </row>
    <row r="192" spans="2:11" s="80" customFormat="1" ht="12.75">
      <c r="B192" s="97">
        <v>3</v>
      </c>
      <c r="C192" s="78" t="s">
        <v>246</v>
      </c>
      <c r="D192" s="78" t="s">
        <v>247</v>
      </c>
      <c r="E192" s="78" t="s">
        <v>246</v>
      </c>
      <c r="F192" s="24" t="s">
        <v>276</v>
      </c>
      <c r="G192" s="16">
        <v>1</v>
      </c>
      <c r="H192" s="25" t="s">
        <v>335</v>
      </c>
      <c r="I192" s="24" t="s">
        <v>126</v>
      </c>
      <c r="J192" s="26">
        <v>436.04</v>
      </c>
      <c r="K192" s="79"/>
    </row>
    <row r="193" spans="2:11" s="80" customFormat="1" ht="12.75">
      <c r="B193" s="98">
        <v>4</v>
      </c>
      <c r="C193" s="95" t="s">
        <v>275</v>
      </c>
      <c r="D193" s="95" t="s">
        <v>247</v>
      </c>
      <c r="E193" s="83" t="s">
        <v>246</v>
      </c>
      <c r="F193" s="114" t="s">
        <v>276</v>
      </c>
      <c r="G193" s="84">
        <v>1</v>
      </c>
      <c r="H193" s="118" t="s">
        <v>325</v>
      </c>
      <c r="I193" s="114" t="s">
        <v>126</v>
      </c>
      <c r="J193" s="116">
        <v>436.04</v>
      </c>
      <c r="K193" s="79"/>
    </row>
    <row r="194" spans="2:11" s="80" customFormat="1" ht="12.75">
      <c r="B194" s="97">
        <v>5</v>
      </c>
      <c r="C194" s="78" t="s">
        <v>246</v>
      </c>
      <c r="D194" s="81" t="s">
        <v>247</v>
      </c>
      <c r="E194" s="78" t="s">
        <v>246</v>
      </c>
      <c r="F194" s="114" t="s">
        <v>276</v>
      </c>
      <c r="G194" s="87">
        <v>1</v>
      </c>
      <c r="H194" s="119" t="s">
        <v>419</v>
      </c>
      <c r="I194" s="114" t="s">
        <v>126</v>
      </c>
      <c r="J194" s="116">
        <v>436.04</v>
      </c>
      <c r="K194" s="79"/>
    </row>
    <row r="195" spans="2:11" ht="15.75">
      <c r="B195" s="136"/>
      <c r="C195" s="136"/>
      <c r="D195" s="136"/>
      <c r="E195" s="137"/>
      <c r="F195" s="65" t="s">
        <v>41</v>
      </c>
      <c r="G195" s="65">
        <f>SUM(G190:G194)</f>
        <v>5</v>
      </c>
      <c r="H195" s="65"/>
      <c r="I195" s="65"/>
      <c r="J195" s="54">
        <f>SUM(J190:J194)</f>
        <v>2180.2000000000003</v>
      </c>
      <c r="K195" s="5"/>
    </row>
    <row r="196" spans="2:11" ht="12.75">
      <c r="B196" s="43"/>
      <c r="C196" s="31"/>
      <c r="D196" s="31"/>
      <c r="E196" s="31"/>
      <c r="F196" s="32"/>
      <c r="G196" s="44"/>
      <c r="H196" s="61"/>
      <c r="I196" s="44"/>
      <c r="J196" s="62"/>
      <c r="K196" s="5"/>
    </row>
    <row r="197" spans="2:11" ht="15.75">
      <c r="B197" s="133" t="s">
        <v>290</v>
      </c>
      <c r="C197" s="133"/>
      <c r="D197" s="133"/>
      <c r="E197" s="133"/>
      <c r="F197" s="133"/>
      <c r="G197" s="133"/>
      <c r="H197" s="133"/>
      <c r="I197" s="133"/>
      <c r="J197" s="133"/>
      <c r="K197" s="5"/>
    </row>
    <row r="198" spans="2:11" ht="15.75">
      <c r="B198" s="133" t="s">
        <v>109</v>
      </c>
      <c r="C198" s="133"/>
      <c r="D198" s="64" t="s">
        <v>110</v>
      </c>
      <c r="E198" s="64" t="s">
        <v>111</v>
      </c>
      <c r="F198" s="64" t="s">
        <v>112</v>
      </c>
      <c r="G198" s="64" t="s">
        <v>113</v>
      </c>
      <c r="H198" s="64" t="s">
        <v>114</v>
      </c>
      <c r="I198" s="64" t="s">
        <v>115</v>
      </c>
      <c r="J198" s="64" t="s">
        <v>116</v>
      </c>
      <c r="K198" s="5"/>
    </row>
    <row r="199" spans="2:11" s="80" customFormat="1" ht="12.75">
      <c r="B199" s="97">
        <v>1</v>
      </c>
      <c r="C199" s="81" t="s">
        <v>411</v>
      </c>
      <c r="D199" s="81" t="s">
        <v>187</v>
      </c>
      <c r="E199" s="81" t="s">
        <v>142</v>
      </c>
      <c r="F199" s="24" t="s">
        <v>281</v>
      </c>
      <c r="G199" s="24">
        <v>1</v>
      </c>
      <c r="H199" s="25" t="s">
        <v>350</v>
      </c>
      <c r="I199" s="24" t="s">
        <v>126</v>
      </c>
      <c r="J199" s="26">
        <v>401.16</v>
      </c>
      <c r="K199" s="79"/>
    </row>
    <row r="200" spans="2:11" s="80" customFormat="1" ht="12.75">
      <c r="B200" s="97">
        <v>2</v>
      </c>
      <c r="C200" s="81" t="s">
        <v>156</v>
      </c>
      <c r="D200" s="81" t="s">
        <v>189</v>
      </c>
      <c r="E200" s="81" t="s">
        <v>156</v>
      </c>
      <c r="F200" s="24" t="s">
        <v>281</v>
      </c>
      <c r="G200" s="24">
        <v>1</v>
      </c>
      <c r="H200" s="25" t="s">
        <v>10</v>
      </c>
      <c r="I200" s="24" t="s">
        <v>126</v>
      </c>
      <c r="J200" s="26">
        <v>401.16</v>
      </c>
      <c r="K200" s="79"/>
    </row>
    <row r="201" spans="2:11" s="80" customFormat="1" ht="12.75">
      <c r="B201" s="98">
        <v>3</v>
      </c>
      <c r="C201" s="81" t="s">
        <v>410</v>
      </c>
      <c r="D201" s="81" t="s">
        <v>190</v>
      </c>
      <c r="E201" s="81" t="s">
        <v>119</v>
      </c>
      <c r="F201" s="24" t="s">
        <v>281</v>
      </c>
      <c r="G201" s="24">
        <v>1</v>
      </c>
      <c r="H201" s="25" t="s">
        <v>4</v>
      </c>
      <c r="I201" s="24" t="s">
        <v>126</v>
      </c>
      <c r="J201" s="26">
        <v>401.16</v>
      </c>
      <c r="K201" s="79"/>
    </row>
    <row r="202" spans="2:11" s="80" customFormat="1" ht="12.75">
      <c r="B202" s="98">
        <v>4</v>
      </c>
      <c r="C202" s="99" t="s">
        <v>120</v>
      </c>
      <c r="D202" s="100" t="s">
        <v>247</v>
      </c>
      <c r="E202" s="95" t="s">
        <v>246</v>
      </c>
      <c r="F202" s="114" t="s">
        <v>281</v>
      </c>
      <c r="G202" s="114">
        <v>1</v>
      </c>
      <c r="H202" s="115" t="s">
        <v>352</v>
      </c>
      <c r="I202" s="114" t="s">
        <v>126</v>
      </c>
      <c r="J202" s="116">
        <v>401.16</v>
      </c>
      <c r="K202" s="79"/>
    </row>
    <row r="203" spans="2:11" s="80" customFormat="1" ht="12.75">
      <c r="B203" s="97">
        <v>5</v>
      </c>
      <c r="C203" s="35" t="s">
        <v>410</v>
      </c>
      <c r="D203" s="35" t="s">
        <v>190</v>
      </c>
      <c r="E203" s="35" t="s">
        <v>119</v>
      </c>
      <c r="F203" s="33" t="s">
        <v>281</v>
      </c>
      <c r="G203" s="33">
        <v>1</v>
      </c>
      <c r="H203" s="36" t="s">
        <v>19</v>
      </c>
      <c r="I203" s="33" t="s">
        <v>126</v>
      </c>
      <c r="J203" s="117">
        <v>401.16</v>
      </c>
      <c r="K203" s="79"/>
    </row>
    <row r="204" spans="2:11" s="80" customFormat="1" ht="12.75">
      <c r="B204" s="97">
        <v>6</v>
      </c>
      <c r="C204" s="35" t="s">
        <v>411</v>
      </c>
      <c r="D204" s="35" t="s">
        <v>187</v>
      </c>
      <c r="E204" s="35" t="s">
        <v>142</v>
      </c>
      <c r="F204" s="33" t="s">
        <v>281</v>
      </c>
      <c r="G204" s="33">
        <v>1</v>
      </c>
      <c r="H204" s="36" t="s">
        <v>350</v>
      </c>
      <c r="I204" s="33" t="s">
        <v>126</v>
      </c>
      <c r="J204" s="117">
        <v>401.16</v>
      </c>
      <c r="K204" s="79"/>
    </row>
    <row r="205" spans="2:11" ht="16.5" thickBot="1">
      <c r="B205" s="136"/>
      <c r="C205" s="136"/>
      <c r="D205" s="136"/>
      <c r="E205" s="137"/>
      <c r="F205" s="65" t="s">
        <v>41</v>
      </c>
      <c r="G205" s="65">
        <f>SUM(G199:G204)</f>
        <v>6</v>
      </c>
      <c r="H205" s="65"/>
      <c r="I205" s="65"/>
      <c r="J205" s="54">
        <f>SUM(J199:J204)</f>
        <v>2406.96</v>
      </c>
      <c r="K205" s="5"/>
    </row>
    <row r="206" spans="2:11" ht="16.5" thickBot="1">
      <c r="B206" s="141" t="s">
        <v>292</v>
      </c>
      <c r="C206" s="139"/>
      <c r="D206" s="139"/>
      <c r="E206" s="139"/>
      <c r="F206" s="139"/>
      <c r="G206" s="139"/>
      <c r="H206" s="139"/>
      <c r="I206" s="142"/>
      <c r="J206" s="53">
        <f>J195+J205</f>
        <v>4587.16</v>
      </c>
      <c r="K206" s="5"/>
    </row>
    <row r="207" spans="2:11" ht="12.75">
      <c r="D207" s="3"/>
      <c r="E207" s="3"/>
      <c r="K207" s="5"/>
    </row>
    <row r="208" spans="2:11" ht="15.75">
      <c r="B208" s="156" t="s">
        <v>436</v>
      </c>
      <c r="C208" s="156"/>
      <c r="D208" s="156"/>
      <c r="E208" s="156"/>
      <c r="F208" s="156"/>
      <c r="G208" s="156"/>
      <c r="H208" s="156"/>
      <c r="I208" s="156"/>
      <c r="J208" s="156"/>
      <c r="K208" s="5"/>
    </row>
    <row r="209" spans="2:11" ht="15.75">
      <c r="B209" s="133" t="s">
        <v>109</v>
      </c>
      <c r="C209" s="133"/>
      <c r="D209" s="111" t="s">
        <v>110</v>
      </c>
      <c r="E209" s="111" t="s">
        <v>111</v>
      </c>
      <c r="F209" s="111" t="s">
        <v>112</v>
      </c>
      <c r="G209" s="111" t="s">
        <v>113</v>
      </c>
      <c r="H209" s="111" t="s">
        <v>114</v>
      </c>
      <c r="I209" s="111" t="s">
        <v>115</v>
      </c>
      <c r="J209" s="111" t="s">
        <v>116</v>
      </c>
      <c r="K209" s="5"/>
    </row>
    <row r="210" spans="2:11" ht="12.75">
      <c r="B210" s="30">
        <v>1</v>
      </c>
      <c r="C210" s="23" t="s">
        <v>247</v>
      </c>
      <c r="D210" s="23" t="s">
        <v>185</v>
      </c>
      <c r="E210" s="14" t="s">
        <v>446</v>
      </c>
      <c r="F210" s="7" t="s">
        <v>437</v>
      </c>
      <c r="G210" s="7">
        <v>1</v>
      </c>
      <c r="H210" s="12" t="s">
        <v>439</v>
      </c>
      <c r="I210" s="7" t="s">
        <v>126</v>
      </c>
      <c r="J210" s="13">
        <v>293.33999999999997</v>
      </c>
      <c r="K210" s="5"/>
    </row>
    <row r="211" spans="2:11" ht="12.75">
      <c r="B211" s="30">
        <v>2</v>
      </c>
      <c r="C211" s="34" t="s">
        <v>447</v>
      </c>
      <c r="D211" s="34" t="s">
        <v>179</v>
      </c>
      <c r="E211" s="35" t="s">
        <v>227</v>
      </c>
      <c r="F211" s="7" t="s">
        <v>437</v>
      </c>
      <c r="G211" s="7">
        <v>1</v>
      </c>
      <c r="H211" s="12" t="s">
        <v>215</v>
      </c>
      <c r="I211" s="7" t="s">
        <v>126</v>
      </c>
      <c r="J211" s="13">
        <v>268.14999999999998</v>
      </c>
      <c r="K211" s="5"/>
    </row>
    <row r="212" spans="2:11" ht="12.75">
      <c r="B212" s="30">
        <v>3</v>
      </c>
      <c r="C212" s="81" t="s">
        <v>244</v>
      </c>
      <c r="D212" s="81" t="s">
        <v>186</v>
      </c>
      <c r="E212" s="81" t="s">
        <v>123</v>
      </c>
      <c r="F212" s="7" t="s">
        <v>437</v>
      </c>
      <c r="G212" s="7">
        <v>1</v>
      </c>
      <c r="H212" s="12" t="s">
        <v>91</v>
      </c>
      <c r="I212" s="7" t="s">
        <v>126</v>
      </c>
      <c r="J212" s="13">
        <v>268.14999999999998</v>
      </c>
      <c r="K212" s="5"/>
    </row>
    <row r="213" spans="2:11" ht="12.75">
      <c r="B213" s="30">
        <v>4</v>
      </c>
      <c r="C213" s="23" t="s">
        <v>454</v>
      </c>
      <c r="D213" s="23" t="s">
        <v>455</v>
      </c>
      <c r="E213" s="23" t="s">
        <v>454</v>
      </c>
      <c r="F213" s="7" t="s">
        <v>437</v>
      </c>
      <c r="G213" s="7">
        <v>1</v>
      </c>
      <c r="H213" s="12" t="s">
        <v>440</v>
      </c>
      <c r="I213" s="7" t="s">
        <v>126</v>
      </c>
      <c r="J213" s="13">
        <v>14110.95</v>
      </c>
      <c r="K213" s="5"/>
    </row>
    <row r="214" spans="2:11" ht="12.75">
      <c r="B214" s="30">
        <v>5</v>
      </c>
      <c r="C214" s="23" t="s">
        <v>122</v>
      </c>
      <c r="D214" s="23" t="s">
        <v>133</v>
      </c>
      <c r="E214" s="14" t="s">
        <v>122</v>
      </c>
      <c r="F214" s="7" t="s">
        <v>437</v>
      </c>
      <c r="G214" s="7">
        <v>1</v>
      </c>
      <c r="H214" s="12" t="s">
        <v>38</v>
      </c>
      <c r="I214" s="7" t="s">
        <v>126</v>
      </c>
      <c r="J214" s="13">
        <v>243.6</v>
      </c>
      <c r="K214" s="5"/>
    </row>
    <row r="215" spans="2:11" ht="12.75">
      <c r="B215" s="35">
        <v>6</v>
      </c>
      <c r="C215" s="78" t="s">
        <v>445</v>
      </c>
      <c r="D215" s="78" t="s">
        <v>189</v>
      </c>
      <c r="E215" s="81" t="s">
        <v>274</v>
      </c>
      <c r="F215" s="7" t="s">
        <v>437</v>
      </c>
      <c r="G215" s="24">
        <v>1</v>
      </c>
      <c r="H215" s="25" t="s">
        <v>441</v>
      </c>
      <c r="I215" s="7" t="s">
        <v>438</v>
      </c>
      <c r="J215" s="82">
        <v>3062.69</v>
      </c>
      <c r="K215" s="5"/>
    </row>
    <row r="216" spans="2:11" ht="12.75">
      <c r="B216" s="30">
        <v>7</v>
      </c>
      <c r="C216" s="78" t="s">
        <v>445</v>
      </c>
      <c r="D216" s="23" t="s">
        <v>189</v>
      </c>
      <c r="E216" s="81" t="s">
        <v>274</v>
      </c>
      <c r="F216" s="7" t="s">
        <v>437</v>
      </c>
      <c r="G216" s="7">
        <v>1</v>
      </c>
      <c r="H216" s="12" t="s">
        <v>442</v>
      </c>
      <c r="I216" s="7" t="s">
        <v>438</v>
      </c>
      <c r="J216" s="13">
        <v>3062.69</v>
      </c>
      <c r="K216" s="5"/>
    </row>
    <row r="217" spans="2:11" ht="12.75">
      <c r="B217" s="30">
        <v>8</v>
      </c>
      <c r="C217" s="78" t="s">
        <v>445</v>
      </c>
      <c r="D217" s="23" t="s">
        <v>189</v>
      </c>
      <c r="E217" s="81" t="s">
        <v>274</v>
      </c>
      <c r="F217" s="7" t="s">
        <v>437</v>
      </c>
      <c r="G217" s="7">
        <v>1</v>
      </c>
      <c r="H217" s="12" t="s">
        <v>443</v>
      </c>
      <c r="I217" s="7" t="s">
        <v>438</v>
      </c>
      <c r="J217" s="13">
        <v>451.66</v>
      </c>
      <c r="K217" s="5"/>
    </row>
    <row r="218" spans="2:11" ht="12.75">
      <c r="B218" s="30">
        <v>9</v>
      </c>
      <c r="C218" s="78" t="s">
        <v>445</v>
      </c>
      <c r="D218" s="23" t="s">
        <v>189</v>
      </c>
      <c r="E218" s="81" t="s">
        <v>274</v>
      </c>
      <c r="F218" s="7" t="s">
        <v>437</v>
      </c>
      <c r="G218" s="7">
        <v>1</v>
      </c>
      <c r="H218" s="12" t="s">
        <v>444</v>
      </c>
      <c r="I218" s="7" t="s">
        <v>438</v>
      </c>
      <c r="J218" s="13">
        <v>2843.14</v>
      </c>
      <c r="K218" s="5"/>
    </row>
    <row r="219" spans="2:11" ht="15.75">
      <c r="B219" s="136"/>
      <c r="C219" s="136"/>
      <c r="D219" s="136"/>
      <c r="E219" s="137"/>
      <c r="F219" s="110" t="s">
        <v>41</v>
      </c>
      <c r="G219" s="110">
        <f>SUM(G210:G218)</f>
        <v>9</v>
      </c>
      <c r="H219" s="110"/>
      <c r="I219" s="110"/>
      <c r="J219" s="54">
        <f>SUM(J210:J218)</f>
        <v>24604.37</v>
      </c>
      <c r="K219" s="5"/>
    </row>
    <row r="220" spans="2:11" ht="13.5" thickBot="1">
      <c r="D220" s="3"/>
      <c r="E220" s="3"/>
      <c r="K220" s="5"/>
    </row>
    <row r="221" spans="2:11" ht="16.5" thickBot="1">
      <c r="B221" s="139" t="s">
        <v>288</v>
      </c>
      <c r="C221" s="139"/>
      <c r="D221" s="139"/>
      <c r="E221" s="139"/>
      <c r="F221" s="139"/>
      <c r="G221" s="139"/>
      <c r="H221" s="139"/>
      <c r="I221" s="139"/>
      <c r="J221" s="140"/>
      <c r="K221" s="5"/>
    </row>
    <row r="222" spans="2:11" ht="16.5" thickBot="1">
      <c r="B222" s="143" t="s">
        <v>109</v>
      </c>
      <c r="C222" s="144"/>
      <c r="D222" s="69" t="s">
        <v>110</v>
      </c>
      <c r="E222" s="55" t="s">
        <v>111</v>
      </c>
      <c r="F222" s="68" t="s">
        <v>112</v>
      </c>
      <c r="G222" s="68" t="s">
        <v>113</v>
      </c>
      <c r="H222" s="68" t="s">
        <v>114</v>
      </c>
      <c r="I222" s="68" t="s">
        <v>115</v>
      </c>
      <c r="J222" s="56" t="s">
        <v>116</v>
      </c>
      <c r="K222" s="5"/>
    </row>
    <row r="223" spans="2:11" s="80" customFormat="1" ht="12.75">
      <c r="B223" s="97">
        <v>1</v>
      </c>
      <c r="C223" s="34" t="s">
        <v>447</v>
      </c>
      <c r="D223" s="34" t="s">
        <v>179</v>
      </c>
      <c r="E223" s="35" t="s">
        <v>227</v>
      </c>
      <c r="F223" s="33" t="s">
        <v>263</v>
      </c>
      <c r="G223" s="33">
        <v>1</v>
      </c>
      <c r="H223" s="36" t="s">
        <v>215</v>
      </c>
      <c r="I223" s="33" t="s">
        <v>126</v>
      </c>
      <c r="J223" s="26">
        <v>2900</v>
      </c>
      <c r="K223" s="79"/>
    </row>
    <row r="224" spans="2:11" s="80" customFormat="1" ht="12.75">
      <c r="B224" s="97">
        <v>2</v>
      </c>
      <c r="C224" s="34" t="s">
        <v>448</v>
      </c>
      <c r="D224" s="78" t="s">
        <v>178</v>
      </c>
      <c r="E224" s="81" t="s">
        <v>233</v>
      </c>
      <c r="F224" s="33" t="s">
        <v>263</v>
      </c>
      <c r="G224" s="33">
        <v>1</v>
      </c>
      <c r="H224" s="36" t="s">
        <v>66</v>
      </c>
      <c r="I224" s="33" t="s">
        <v>126</v>
      </c>
      <c r="J224" s="26">
        <v>2900</v>
      </c>
      <c r="K224" s="79"/>
    </row>
    <row r="225" spans="1:11" s="80" customFormat="1" ht="12.75">
      <c r="B225" s="97">
        <v>3</v>
      </c>
      <c r="C225" s="34" t="s">
        <v>449</v>
      </c>
      <c r="D225" s="34" t="s">
        <v>354</v>
      </c>
      <c r="E225" s="81" t="s">
        <v>230</v>
      </c>
      <c r="F225" s="33" t="s">
        <v>263</v>
      </c>
      <c r="G225" s="33">
        <v>1</v>
      </c>
      <c r="H225" s="36" t="s">
        <v>155</v>
      </c>
      <c r="I225" s="33" t="s">
        <v>126</v>
      </c>
      <c r="J225" s="26">
        <v>2900</v>
      </c>
      <c r="K225" s="79"/>
    </row>
    <row r="226" spans="1:11" s="80" customFormat="1" ht="12.75">
      <c r="B226" s="97">
        <v>4</v>
      </c>
      <c r="C226" s="34" t="s">
        <v>450</v>
      </c>
      <c r="D226" s="78" t="s">
        <v>180</v>
      </c>
      <c r="E226" s="81" t="s">
        <v>207</v>
      </c>
      <c r="F226" s="33" t="s">
        <v>263</v>
      </c>
      <c r="G226" s="33">
        <v>1</v>
      </c>
      <c r="H226" s="36" t="s">
        <v>106</v>
      </c>
      <c r="I226" s="33" t="s">
        <v>126</v>
      </c>
      <c r="J226" s="26">
        <v>2900</v>
      </c>
      <c r="K226" s="79"/>
    </row>
    <row r="227" spans="1:11" s="80" customFormat="1" ht="12.75">
      <c r="B227" s="97">
        <v>5</v>
      </c>
      <c r="C227" s="34" t="s">
        <v>223</v>
      </c>
      <c r="D227" s="78" t="s">
        <v>176</v>
      </c>
      <c r="E227" s="81" t="s">
        <v>232</v>
      </c>
      <c r="F227" s="33" t="s">
        <v>263</v>
      </c>
      <c r="G227" s="33">
        <v>1</v>
      </c>
      <c r="H227" s="36" t="s">
        <v>104</v>
      </c>
      <c r="I227" s="33" t="s">
        <v>126</v>
      </c>
      <c r="J227" s="26">
        <v>2900</v>
      </c>
      <c r="K227" s="79"/>
    </row>
    <row r="228" spans="1:11" s="80" customFormat="1" ht="12.75">
      <c r="B228" s="97">
        <v>6</v>
      </c>
      <c r="C228" s="34" t="s">
        <v>219</v>
      </c>
      <c r="D228" s="78" t="s">
        <v>177</v>
      </c>
      <c r="E228" s="35" t="s">
        <v>149</v>
      </c>
      <c r="F228" s="33" t="s">
        <v>263</v>
      </c>
      <c r="G228" s="33">
        <v>1</v>
      </c>
      <c r="H228" s="36" t="s">
        <v>216</v>
      </c>
      <c r="I228" s="33" t="s">
        <v>126</v>
      </c>
      <c r="J228" s="26">
        <v>2900</v>
      </c>
      <c r="K228" s="79"/>
    </row>
    <row r="229" spans="1:11" s="80" customFormat="1" ht="12.75">
      <c r="B229" s="97">
        <v>7</v>
      </c>
      <c r="C229" s="34" t="s">
        <v>451</v>
      </c>
      <c r="D229" s="34" t="s">
        <v>181</v>
      </c>
      <c r="E229" s="35" t="s">
        <v>226</v>
      </c>
      <c r="F229" s="33" t="s">
        <v>263</v>
      </c>
      <c r="G229" s="33">
        <v>1</v>
      </c>
      <c r="H229" s="36" t="s">
        <v>202</v>
      </c>
      <c r="I229" s="33" t="s">
        <v>126</v>
      </c>
      <c r="J229" s="26">
        <v>2900</v>
      </c>
      <c r="K229" s="79"/>
    </row>
    <row r="230" spans="1:11" s="80" customFormat="1" ht="12.75">
      <c r="B230" s="97">
        <v>8</v>
      </c>
      <c r="C230" s="34" t="s">
        <v>452</v>
      </c>
      <c r="D230" s="78" t="s">
        <v>182</v>
      </c>
      <c r="E230" s="81" t="s">
        <v>229</v>
      </c>
      <c r="F230" s="33" t="s">
        <v>263</v>
      </c>
      <c r="G230" s="33">
        <v>1</v>
      </c>
      <c r="H230" s="36" t="s">
        <v>105</v>
      </c>
      <c r="I230" s="33" t="s">
        <v>126</v>
      </c>
      <c r="J230" s="26">
        <v>2900</v>
      </c>
      <c r="K230" s="79"/>
    </row>
    <row r="231" spans="1:11" s="80" customFormat="1" ht="12.75">
      <c r="B231" s="97">
        <v>9</v>
      </c>
      <c r="C231" s="34" t="s">
        <v>453</v>
      </c>
      <c r="D231" s="78" t="s">
        <v>174</v>
      </c>
      <c r="E231" s="81" t="s">
        <v>231</v>
      </c>
      <c r="F231" s="33" t="s">
        <v>263</v>
      </c>
      <c r="G231" s="33">
        <v>1</v>
      </c>
      <c r="H231" s="36" t="s">
        <v>198</v>
      </c>
      <c r="I231" s="33" t="s">
        <v>126</v>
      </c>
      <c r="J231" s="26">
        <v>2900</v>
      </c>
      <c r="K231" s="79"/>
    </row>
    <row r="232" spans="1:11" s="80" customFormat="1" ht="12.75">
      <c r="A232" s="104"/>
      <c r="B232" s="97">
        <v>10</v>
      </c>
      <c r="C232" s="34" t="s">
        <v>220</v>
      </c>
      <c r="D232" s="34" t="s">
        <v>175</v>
      </c>
      <c r="E232" s="35" t="s">
        <v>228</v>
      </c>
      <c r="F232" s="33" t="s">
        <v>263</v>
      </c>
      <c r="G232" s="33">
        <v>1</v>
      </c>
      <c r="H232" s="37" t="s">
        <v>163</v>
      </c>
      <c r="I232" s="33" t="s">
        <v>126</v>
      </c>
      <c r="J232" s="26">
        <v>2900</v>
      </c>
      <c r="K232" s="79"/>
    </row>
    <row r="233" spans="1:11" ht="15.75">
      <c r="B233" s="135"/>
      <c r="C233" s="136"/>
      <c r="D233" s="136"/>
      <c r="E233" s="137"/>
      <c r="F233" s="57" t="s">
        <v>41</v>
      </c>
      <c r="G233" s="57">
        <f>SUM(G222:G232)</f>
        <v>10</v>
      </c>
      <c r="H233" s="57"/>
      <c r="I233" s="57"/>
      <c r="J233" s="58">
        <f>SUM(J222:J232)</f>
        <v>29000</v>
      </c>
      <c r="K233" s="5"/>
    </row>
    <row r="234" spans="1:11" ht="13.5" thickBot="1">
      <c r="D234" s="3"/>
      <c r="E234" s="3"/>
      <c r="K234" s="5"/>
    </row>
    <row r="235" spans="1:11" ht="16.5" thickBot="1">
      <c r="B235" s="139" t="s">
        <v>296</v>
      </c>
      <c r="C235" s="139"/>
      <c r="D235" s="139"/>
      <c r="E235" s="139"/>
      <c r="F235" s="139"/>
      <c r="G235" s="139"/>
      <c r="H235" s="139"/>
      <c r="I235" s="139"/>
      <c r="J235" s="140"/>
      <c r="K235" s="5"/>
    </row>
    <row r="236" spans="1:11" ht="16.5" thickBot="1">
      <c r="B236" s="160" t="s">
        <v>109</v>
      </c>
      <c r="C236" s="161"/>
      <c r="D236" s="59" t="s">
        <v>110</v>
      </c>
      <c r="E236" s="59" t="s">
        <v>111</v>
      </c>
      <c r="F236" s="67" t="s">
        <v>112</v>
      </c>
      <c r="G236" s="67" t="s">
        <v>113</v>
      </c>
      <c r="H236" s="67" t="s">
        <v>114</v>
      </c>
      <c r="I236" s="67" t="s">
        <v>115</v>
      </c>
      <c r="J236" s="60" t="s">
        <v>116</v>
      </c>
      <c r="K236" s="5"/>
    </row>
    <row r="237" spans="1:11" s="80" customFormat="1" ht="12.75">
      <c r="B237" s="105">
        <v>1</v>
      </c>
      <c r="C237" s="96" t="s">
        <v>236</v>
      </c>
      <c r="D237" s="34" t="s">
        <v>179</v>
      </c>
      <c r="E237" s="35" t="s">
        <v>240</v>
      </c>
      <c r="F237" s="47" t="s">
        <v>264</v>
      </c>
      <c r="G237" s="47">
        <v>1</v>
      </c>
      <c r="H237" s="48" t="s">
        <v>328</v>
      </c>
      <c r="I237" s="47" t="s">
        <v>126</v>
      </c>
      <c r="J237" s="106">
        <v>1275</v>
      </c>
      <c r="K237" s="79"/>
    </row>
    <row r="238" spans="1:11" s="80" customFormat="1" ht="12.75">
      <c r="B238" s="97">
        <v>2</v>
      </c>
      <c r="C238" s="81" t="s">
        <v>237</v>
      </c>
      <c r="D238" s="34" t="s">
        <v>179</v>
      </c>
      <c r="E238" s="35" t="s">
        <v>241</v>
      </c>
      <c r="F238" s="33" t="s">
        <v>264</v>
      </c>
      <c r="G238" s="33">
        <v>1</v>
      </c>
      <c r="H238" s="36" t="s">
        <v>98</v>
      </c>
      <c r="I238" s="33" t="s">
        <v>126</v>
      </c>
      <c r="J238" s="26">
        <v>1275</v>
      </c>
      <c r="K238" s="79"/>
    </row>
    <row r="239" spans="1:11" s="80" customFormat="1" ht="12.75">
      <c r="B239" s="97">
        <v>3</v>
      </c>
      <c r="C239" s="81" t="s">
        <v>224</v>
      </c>
      <c r="D239" s="34" t="s">
        <v>175</v>
      </c>
      <c r="E239" s="35" t="s">
        <v>234</v>
      </c>
      <c r="F239" s="33" t="s">
        <v>264</v>
      </c>
      <c r="G239" s="33">
        <v>1</v>
      </c>
      <c r="H239" s="36" t="s">
        <v>417</v>
      </c>
      <c r="I239" s="33" t="s">
        <v>126</v>
      </c>
      <c r="J239" s="26">
        <v>1275</v>
      </c>
      <c r="K239" s="79"/>
    </row>
    <row r="240" spans="1:11" s="80" customFormat="1" ht="12.75">
      <c r="B240" s="97">
        <v>4</v>
      </c>
      <c r="C240" s="81" t="s">
        <v>238</v>
      </c>
      <c r="D240" s="34" t="s">
        <v>179</v>
      </c>
      <c r="E240" s="35" t="s">
        <v>242</v>
      </c>
      <c r="F240" s="33" t="s">
        <v>264</v>
      </c>
      <c r="G240" s="33">
        <v>1</v>
      </c>
      <c r="H240" s="36" t="s">
        <v>162</v>
      </c>
      <c r="I240" s="33" t="s">
        <v>126</v>
      </c>
      <c r="J240" s="26">
        <v>1275</v>
      </c>
      <c r="K240" s="79"/>
    </row>
    <row r="241" spans="2:12" s="80" customFormat="1" ht="12.75">
      <c r="B241" s="97">
        <v>5</v>
      </c>
      <c r="C241" s="81" t="s">
        <v>389</v>
      </c>
      <c r="D241" s="45" t="s">
        <v>177</v>
      </c>
      <c r="E241" s="46" t="s">
        <v>239</v>
      </c>
      <c r="F241" s="33" t="s">
        <v>264</v>
      </c>
      <c r="G241" s="33">
        <v>1</v>
      </c>
      <c r="H241" s="36" t="s">
        <v>333</v>
      </c>
      <c r="I241" s="33" t="s">
        <v>126</v>
      </c>
      <c r="J241" s="26">
        <v>1275</v>
      </c>
      <c r="K241" s="79"/>
    </row>
    <row r="242" spans="2:12" s="80" customFormat="1" ht="12.75">
      <c r="B242" s="97">
        <v>6</v>
      </c>
      <c r="C242" s="81" t="s">
        <v>225</v>
      </c>
      <c r="D242" s="34" t="s">
        <v>175</v>
      </c>
      <c r="E242" s="35" t="s">
        <v>235</v>
      </c>
      <c r="F242" s="33" t="s">
        <v>264</v>
      </c>
      <c r="G242" s="33">
        <v>1</v>
      </c>
      <c r="H242" s="36" t="s">
        <v>334</v>
      </c>
      <c r="I242" s="33" t="s">
        <v>126</v>
      </c>
      <c r="J242" s="26">
        <v>1275</v>
      </c>
      <c r="K242" s="79"/>
    </row>
    <row r="243" spans="2:12" ht="15.75">
      <c r="B243" s="135"/>
      <c r="C243" s="136"/>
      <c r="D243" s="136"/>
      <c r="E243" s="137"/>
      <c r="F243" s="57" t="s">
        <v>41</v>
      </c>
      <c r="G243" s="57">
        <f>SUM(G237:G242)</f>
        <v>6</v>
      </c>
      <c r="H243" s="57"/>
      <c r="I243" s="57"/>
      <c r="J243" s="58">
        <f>SUM(J237:J242)</f>
        <v>7650</v>
      </c>
      <c r="K243" s="5"/>
    </row>
    <row r="244" spans="2:12" ht="13.5" thickBot="1">
      <c r="D244" s="3"/>
      <c r="E244" s="3"/>
      <c r="K244" s="5"/>
    </row>
    <row r="245" spans="2:12" ht="16.5" thickBot="1">
      <c r="B245" s="139" t="s">
        <v>295</v>
      </c>
      <c r="C245" s="139"/>
      <c r="D245" s="139"/>
      <c r="E245" s="139"/>
      <c r="F245" s="139"/>
      <c r="G245" s="139"/>
      <c r="H245" s="139"/>
      <c r="I245" s="139"/>
      <c r="J245" s="140"/>
      <c r="K245" s="5"/>
    </row>
    <row r="246" spans="2:12" ht="16.5" thickBot="1">
      <c r="B246" s="160" t="s">
        <v>109</v>
      </c>
      <c r="C246" s="161"/>
      <c r="D246" s="59" t="s">
        <v>110</v>
      </c>
      <c r="E246" s="59" t="s">
        <v>111</v>
      </c>
      <c r="F246" s="67" t="s">
        <v>112</v>
      </c>
      <c r="G246" s="67" t="s">
        <v>113</v>
      </c>
      <c r="H246" s="67" t="s">
        <v>114</v>
      </c>
      <c r="I246" s="67" t="s">
        <v>115</v>
      </c>
      <c r="J246" s="60" t="s">
        <v>116</v>
      </c>
      <c r="K246" s="5"/>
    </row>
    <row r="247" spans="2:12" s="80" customFormat="1" ht="12.75">
      <c r="B247" s="97">
        <v>1</v>
      </c>
      <c r="C247" s="109" t="s">
        <v>380</v>
      </c>
      <c r="D247" s="109" t="s">
        <v>356</v>
      </c>
      <c r="E247" s="109" t="s">
        <v>357</v>
      </c>
      <c r="F247" s="33" t="s">
        <v>265</v>
      </c>
      <c r="G247" s="33">
        <v>1</v>
      </c>
      <c r="H247" s="36" t="s">
        <v>212</v>
      </c>
      <c r="I247" s="33" t="s">
        <v>126</v>
      </c>
      <c r="J247" s="26">
        <v>1100</v>
      </c>
      <c r="K247" s="79"/>
    </row>
    <row r="248" spans="2:12" s="80" customFormat="1" ht="12.75">
      <c r="B248" s="97">
        <v>2</v>
      </c>
      <c r="C248" s="14" t="s">
        <v>381</v>
      </c>
      <c r="D248" s="14" t="s">
        <v>358</v>
      </c>
      <c r="E248" s="14" t="s">
        <v>359</v>
      </c>
      <c r="F248" s="33" t="s">
        <v>265</v>
      </c>
      <c r="G248" s="33">
        <v>1</v>
      </c>
      <c r="H248" s="36" t="s">
        <v>195</v>
      </c>
      <c r="I248" s="33" t="s">
        <v>126</v>
      </c>
      <c r="J248" s="18">
        <v>1100</v>
      </c>
      <c r="K248" s="79"/>
    </row>
    <row r="249" spans="2:12" s="80" customFormat="1" ht="12.75">
      <c r="B249" s="97">
        <v>3</v>
      </c>
      <c r="C249" s="14" t="s">
        <v>382</v>
      </c>
      <c r="D249" s="14" t="s">
        <v>360</v>
      </c>
      <c r="E249" s="14" t="s">
        <v>361</v>
      </c>
      <c r="F249" s="33" t="s">
        <v>265</v>
      </c>
      <c r="G249" s="33">
        <v>1</v>
      </c>
      <c r="H249" s="36" t="s">
        <v>96</v>
      </c>
      <c r="I249" s="33" t="s">
        <v>126</v>
      </c>
      <c r="J249" s="26">
        <v>1100</v>
      </c>
      <c r="K249" s="79"/>
    </row>
    <row r="250" spans="2:12" s="80" customFormat="1" ht="12.75">
      <c r="B250" s="97">
        <v>4</v>
      </c>
      <c r="C250" s="34" t="s">
        <v>383</v>
      </c>
      <c r="D250" s="78" t="s">
        <v>362</v>
      </c>
      <c r="E250" s="81" t="s">
        <v>207</v>
      </c>
      <c r="F250" s="33" t="s">
        <v>265</v>
      </c>
      <c r="G250" s="33">
        <v>1</v>
      </c>
      <c r="H250" s="36" t="s">
        <v>348</v>
      </c>
      <c r="I250" s="33" t="s">
        <v>126</v>
      </c>
      <c r="J250" s="26">
        <v>1100</v>
      </c>
      <c r="K250" s="79"/>
    </row>
    <row r="251" spans="2:12" s="80" customFormat="1" ht="12.75">
      <c r="B251" s="97">
        <v>5</v>
      </c>
      <c r="C251" s="34" t="s">
        <v>384</v>
      </c>
      <c r="D251" s="34" t="s">
        <v>363</v>
      </c>
      <c r="E251" s="14" t="s">
        <v>364</v>
      </c>
      <c r="F251" s="33" t="s">
        <v>265</v>
      </c>
      <c r="G251" s="33">
        <v>1</v>
      </c>
      <c r="H251" s="36" t="s">
        <v>408</v>
      </c>
      <c r="I251" s="33" t="s">
        <v>126</v>
      </c>
      <c r="J251" s="26">
        <v>1100</v>
      </c>
      <c r="K251" s="79"/>
    </row>
    <row r="252" spans="2:12" s="80" customFormat="1" ht="12.75">
      <c r="B252" s="97">
        <v>6</v>
      </c>
      <c r="C252" s="14" t="s">
        <v>385</v>
      </c>
      <c r="D252" s="14" t="s">
        <v>181</v>
      </c>
      <c r="E252" s="14" t="s">
        <v>124</v>
      </c>
      <c r="F252" s="33" t="s">
        <v>265</v>
      </c>
      <c r="G252" s="33">
        <v>1</v>
      </c>
      <c r="H252" s="36" t="s">
        <v>192</v>
      </c>
      <c r="I252" s="33" t="s">
        <v>126</v>
      </c>
      <c r="J252" s="26">
        <v>1100</v>
      </c>
      <c r="K252" s="79"/>
    </row>
    <row r="253" spans="2:12" s="80" customFormat="1" ht="12.75">
      <c r="B253" s="97">
        <v>7</v>
      </c>
      <c r="C253" s="23" t="s">
        <v>386</v>
      </c>
      <c r="D253" s="14" t="s">
        <v>365</v>
      </c>
      <c r="E253" s="14" t="s">
        <v>366</v>
      </c>
      <c r="F253" s="33" t="s">
        <v>265</v>
      </c>
      <c r="G253" s="33">
        <v>1</v>
      </c>
      <c r="H253" s="36" t="s">
        <v>329</v>
      </c>
      <c r="I253" s="33" t="s">
        <v>126</v>
      </c>
      <c r="J253" s="26">
        <v>1100</v>
      </c>
      <c r="K253" s="79"/>
    </row>
    <row r="254" spans="2:12" s="80" customFormat="1" ht="12.75">
      <c r="B254" s="97">
        <v>8</v>
      </c>
      <c r="C254" s="23" t="s">
        <v>387</v>
      </c>
      <c r="D254" s="14" t="s">
        <v>367</v>
      </c>
      <c r="E254" s="14" t="s">
        <v>368</v>
      </c>
      <c r="F254" s="33" t="s">
        <v>265</v>
      </c>
      <c r="G254" s="33">
        <v>1</v>
      </c>
      <c r="H254" s="36" t="s">
        <v>331</v>
      </c>
      <c r="I254" s="33" t="s">
        <v>126</v>
      </c>
      <c r="J254" s="26">
        <v>1100</v>
      </c>
      <c r="K254" s="79"/>
    </row>
    <row r="255" spans="2:12" s="80" customFormat="1" ht="12.75">
      <c r="B255" s="97">
        <v>9</v>
      </c>
      <c r="C255" s="14" t="s">
        <v>388</v>
      </c>
      <c r="D255" s="14" t="s">
        <v>356</v>
      </c>
      <c r="E255" s="14" t="s">
        <v>357</v>
      </c>
      <c r="F255" s="33" t="s">
        <v>265</v>
      </c>
      <c r="G255" s="33">
        <v>1</v>
      </c>
      <c r="H255" s="37" t="s">
        <v>97</v>
      </c>
      <c r="I255" s="33" t="s">
        <v>126</v>
      </c>
      <c r="J255" s="26">
        <v>1100</v>
      </c>
      <c r="K255" s="79"/>
    </row>
    <row r="256" spans="2:12" s="80" customFormat="1" ht="12.75">
      <c r="B256" s="97">
        <v>10</v>
      </c>
      <c r="C256" s="14" t="s">
        <v>456</v>
      </c>
      <c r="D256" s="14" t="s">
        <v>177</v>
      </c>
      <c r="E256" s="14" t="s">
        <v>149</v>
      </c>
      <c r="F256" s="33" t="s">
        <v>265</v>
      </c>
      <c r="G256" s="33">
        <v>1</v>
      </c>
      <c r="H256" s="37" t="s">
        <v>136</v>
      </c>
      <c r="I256" s="33" t="s">
        <v>126</v>
      </c>
      <c r="J256" s="26">
        <v>1100</v>
      </c>
      <c r="K256" s="79"/>
      <c r="L256" s="80" t="s">
        <v>355</v>
      </c>
    </row>
    <row r="257" spans="2:11" s="80" customFormat="1" ht="12.75">
      <c r="B257" s="97">
        <v>11</v>
      </c>
      <c r="C257" s="14" t="s">
        <v>390</v>
      </c>
      <c r="D257" s="14" t="s">
        <v>369</v>
      </c>
      <c r="E257" s="14" t="s">
        <v>370</v>
      </c>
      <c r="F257" s="33" t="s">
        <v>265</v>
      </c>
      <c r="G257" s="33">
        <v>1</v>
      </c>
      <c r="H257" s="37" t="s">
        <v>127</v>
      </c>
      <c r="I257" s="33" t="s">
        <v>126</v>
      </c>
      <c r="J257" s="26">
        <v>1100</v>
      </c>
      <c r="K257" s="79"/>
    </row>
    <row r="258" spans="2:11" ht="12.75">
      <c r="B258" s="38">
        <v>12</v>
      </c>
      <c r="C258" s="14" t="s">
        <v>391</v>
      </c>
      <c r="D258" s="14" t="s">
        <v>181</v>
      </c>
      <c r="E258" s="14" t="s">
        <v>124</v>
      </c>
      <c r="F258" s="33" t="s">
        <v>265</v>
      </c>
      <c r="G258" s="33">
        <v>1</v>
      </c>
      <c r="H258" s="37" t="s">
        <v>201</v>
      </c>
      <c r="I258" s="33" t="s">
        <v>126</v>
      </c>
      <c r="J258" s="8">
        <v>1100</v>
      </c>
      <c r="K258" s="5"/>
    </row>
    <row r="259" spans="2:11" ht="12.75">
      <c r="B259" s="38">
        <v>13</v>
      </c>
      <c r="C259" s="14" t="s">
        <v>392</v>
      </c>
      <c r="D259" s="14" t="s">
        <v>181</v>
      </c>
      <c r="E259" s="14" t="s">
        <v>124</v>
      </c>
      <c r="F259" s="33" t="s">
        <v>265</v>
      </c>
      <c r="G259" s="33">
        <v>1</v>
      </c>
      <c r="H259" s="37" t="s">
        <v>332</v>
      </c>
      <c r="I259" s="33" t="s">
        <v>126</v>
      </c>
      <c r="J259" s="8">
        <v>1100</v>
      </c>
      <c r="K259" s="5"/>
    </row>
    <row r="260" spans="2:11" ht="12.75">
      <c r="B260" s="38">
        <v>14</v>
      </c>
      <c r="C260" s="23" t="s">
        <v>393</v>
      </c>
      <c r="D260" s="14" t="s">
        <v>365</v>
      </c>
      <c r="E260" s="14" t="s">
        <v>366</v>
      </c>
      <c r="F260" s="33" t="s">
        <v>265</v>
      </c>
      <c r="G260" s="33">
        <v>1</v>
      </c>
      <c r="H260" s="37" t="s">
        <v>215</v>
      </c>
      <c r="I260" s="33" t="s">
        <v>126</v>
      </c>
      <c r="J260" s="8">
        <v>1100</v>
      </c>
      <c r="K260" s="5"/>
    </row>
    <row r="261" spans="2:11" ht="12.75">
      <c r="B261" s="38">
        <v>15</v>
      </c>
      <c r="C261" s="14" t="s">
        <v>393</v>
      </c>
      <c r="D261" s="14" t="s">
        <v>356</v>
      </c>
      <c r="E261" s="14" t="s">
        <v>357</v>
      </c>
      <c r="F261" s="33" t="s">
        <v>265</v>
      </c>
      <c r="G261" s="33">
        <v>1</v>
      </c>
      <c r="H261" s="37" t="s">
        <v>196</v>
      </c>
      <c r="I261" s="33" t="s">
        <v>126</v>
      </c>
      <c r="J261" s="8">
        <v>1100</v>
      </c>
      <c r="K261" s="5"/>
    </row>
    <row r="262" spans="2:11" ht="12.75">
      <c r="B262" s="38">
        <v>16</v>
      </c>
      <c r="C262" s="23" t="s">
        <v>394</v>
      </c>
      <c r="D262" s="23" t="s">
        <v>181</v>
      </c>
      <c r="E262" s="23" t="s">
        <v>124</v>
      </c>
      <c r="F262" s="33" t="s">
        <v>265</v>
      </c>
      <c r="G262" s="33">
        <v>1</v>
      </c>
      <c r="H262" s="37" t="s">
        <v>99</v>
      </c>
      <c r="I262" s="33" t="s">
        <v>126</v>
      </c>
      <c r="J262" s="8">
        <v>1100</v>
      </c>
      <c r="K262" s="5"/>
    </row>
    <row r="263" spans="2:11" ht="12.75">
      <c r="B263" s="38">
        <v>17</v>
      </c>
      <c r="C263" s="14" t="s">
        <v>393</v>
      </c>
      <c r="D263" s="14" t="s">
        <v>358</v>
      </c>
      <c r="E263" s="14" t="s">
        <v>359</v>
      </c>
      <c r="F263" s="33" t="s">
        <v>265</v>
      </c>
      <c r="G263" s="33">
        <v>1</v>
      </c>
      <c r="H263" s="37" t="s">
        <v>100</v>
      </c>
      <c r="I263" s="33" t="s">
        <v>126</v>
      </c>
      <c r="J263" s="8">
        <v>1100</v>
      </c>
      <c r="K263" s="5"/>
    </row>
    <row r="264" spans="2:11" ht="12.75">
      <c r="B264" s="38">
        <v>18</v>
      </c>
      <c r="C264" s="34" t="s">
        <v>409</v>
      </c>
      <c r="D264" s="34" t="s">
        <v>371</v>
      </c>
      <c r="E264" s="35" t="s">
        <v>372</v>
      </c>
      <c r="F264" s="33" t="s">
        <v>265</v>
      </c>
      <c r="G264" s="33">
        <v>1</v>
      </c>
      <c r="H264" s="37" t="s">
        <v>351</v>
      </c>
      <c r="I264" s="33" t="s">
        <v>126</v>
      </c>
      <c r="J264" s="8">
        <v>1100</v>
      </c>
      <c r="K264" s="5"/>
    </row>
    <row r="265" spans="2:11" ht="12.75">
      <c r="B265" s="38">
        <v>19</v>
      </c>
      <c r="C265" s="14" t="s">
        <v>395</v>
      </c>
      <c r="D265" s="14" t="s">
        <v>177</v>
      </c>
      <c r="E265" s="14" t="s">
        <v>149</v>
      </c>
      <c r="F265" s="33" t="s">
        <v>265</v>
      </c>
      <c r="G265" s="33">
        <v>1</v>
      </c>
      <c r="H265" s="37" t="s">
        <v>336</v>
      </c>
      <c r="I265" s="33" t="s">
        <v>126</v>
      </c>
      <c r="J265" s="8">
        <v>1100</v>
      </c>
      <c r="K265" s="5"/>
    </row>
    <row r="266" spans="2:11" ht="12.75">
      <c r="B266" s="38">
        <v>20</v>
      </c>
      <c r="C266" s="23" t="s">
        <v>396</v>
      </c>
      <c r="D266" s="14" t="s">
        <v>362</v>
      </c>
      <c r="E266" s="14" t="s">
        <v>373</v>
      </c>
      <c r="F266" s="33" t="s">
        <v>265</v>
      </c>
      <c r="G266" s="33">
        <v>1</v>
      </c>
      <c r="H266" s="37" t="s">
        <v>213</v>
      </c>
      <c r="I266" s="33" t="s">
        <v>126</v>
      </c>
      <c r="J266" s="8">
        <v>1100</v>
      </c>
      <c r="K266" s="5"/>
    </row>
    <row r="267" spans="2:11" ht="12.75">
      <c r="B267" s="38">
        <v>21</v>
      </c>
      <c r="C267" s="23" t="s">
        <v>393</v>
      </c>
      <c r="D267" s="14" t="s">
        <v>363</v>
      </c>
      <c r="E267" s="14" t="s">
        <v>364</v>
      </c>
      <c r="F267" s="33" t="s">
        <v>265</v>
      </c>
      <c r="G267" s="33">
        <v>1</v>
      </c>
      <c r="H267" s="37" t="s">
        <v>337</v>
      </c>
      <c r="I267" s="33" t="s">
        <v>126</v>
      </c>
      <c r="J267" s="8">
        <v>1100</v>
      </c>
      <c r="K267" s="5"/>
    </row>
    <row r="268" spans="2:11" ht="12.75">
      <c r="B268" s="38">
        <v>22</v>
      </c>
      <c r="C268" s="23" t="s">
        <v>393</v>
      </c>
      <c r="D268" s="14" t="s">
        <v>367</v>
      </c>
      <c r="E268" s="14" t="s">
        <v>368</v>
      </c>
      <c r="F268" s="33" t="s">
        <v>265</v>
      </c>
      <c r="G268" s="33">
        <v>1</v>
      </c>
      <c r="H268" s="37" t="s">
        <v>338</v>
      </c>
      <c r="I268" s="33" t="s">
        <v>126</v>
      </c>
      <c r="J268" s="8">
        <v>1100</v>
      </c>
      <c r="K268" s="5"/>
    </row>
    <row r="269" spans="2:11" ht="12.75">
      <c r="B269" s="38">
        <v>23</v>
      </c>
      <c r="C269" s="14" t="s">
        <v>397</v>
      </c>
      <c r="D269" s="14" t="s">
        <v>179</v>
      </c>
      <c r="E269" s="14" t="s">
        <v>374</v>
      </c>
      <c r="F269" s="33" t="s">
        <v>265</v>
      </c>
      <c r="G269" s="33">
        <v>1</v>
      </c>
      <c r="H269" s="37" t="s">
        <v>166</v>
      </c>
      <c r="I269" s="33" t="s">
        <v>126</v>
      </c>
      <c r="J269" s="8">
        <v>1100</v>
      </c>
      <c r="K269" s="5"/>
    </row>
    <row r="270" spans="2:11" ht="12.75">
      <c r="B270" s="38">
        <v>24</v>
      </c>
      <c r="C270" s="14" t="s">
        <v>398</v>
      </c>
      <c r="D270" s="14" t="s">
        <v>177</v>
      </c>
      <c r="E270" s="14" t="s">
        <v>149</v>
      </c>
      <c r="F270" s="33" t="s">
        <v>265</v>
      </c>
      <c r="G270" s="33">
        <v>1</v>
      </c>
      <c r="H270" s="37" t="s">
        <v>101</v>
      </c>
      <c r="I270" s="33" t="s">
        <v>126</v>
      </c>
      <c r="J270" s="8">
        <v>1100</v>
      </c>
      <c r="K270" s="5"/>
    </row>
    <row r="271" spans="2:11" ht="12.75">
      <c r="B271" s="38">
        <v>25</v>
      </c>
      <c r="C271" s="14" t="s">
        <v>399</v>
      </c>
      <c r="D271" s="14" t="s">
        <v>375</v>
      </c>
      <c r="E271" s="14" t="s">
        <v>376</v>
      </c>
      <c r="F271" s="33" t="s">
        <v>265</v>
      </c>
      <c r="G271" s="33">
        <v>1</v>
      </c>
      <c r="H271" s="37" t="s">
        <v>339</v>
      </c>
      <c r="I271" s="33" t="s">
        <v>126</v>
      </c>
      <c r="J271" s="8">
        <v>1100</v>
      </c>
      <c r="K271" s="5"/>
    </row>
    <row r="272" spans="2:11" ht="12.75">
      <c r="B272" s="38">
        <v>26</v>
      </c>
      <c r="C272" s="14" t="s">
        <v>400</v>
      </c>
      <c r="D272" s="14" t="s">
        <v>358</v>
      </c>
      <c r="E272" s="14" t="s">
        <v>359</v>
      </c>
      <c r="F272" s="33" t="s">
        <v>265</v>
      </c>
      <c r="G272" s="33">
        <v>1</v>
      </c>
      <c r="H272" s="37" t="s">
        <v>102</v>
      </c>
      <c r="I272" s="33" t="s">
        <v>126</v>
      </c>
      <c r="J272" s="8">
        <v>1100</v>
      </c>
      <c r="K272" s="5"/>
    </row>
    <row r="273" spans="2:11" ht="12.75">
      <c r="B273" s="38">
        <v>27</v>
      </c>
      <c r="C273" s="14" t="s">
        <v>401</v>
      </c>
      <c r="D273" s="14" t="s">
        <v>175</v>
      </c>
      <c r="E273" s="14" t="s">
        <v>377</v>
      </c>
      <c r="F273" s="33" t="s">
        <v>265</v>
      </c>
      <c r="G273" s="33">
        <v>1</v>
      </c>
      <c r="H273" s="37" t="s">
        <v>197</v>
      </c>
      <c r="I273" s="33" t="s">
        <v>126</v>
      </c>
      <c r="J273" s="8">
        <v>1100</v>
      </c>
      <c r="K273" s="5"/>
    </row>
    <row r="274" spans="2:11" ht="12.75">
      <c r="B274" s="38">
        <v>28</v>
      </c>
      <c r="C274" s="14" t="s">
        <v>402</v>
      </c>
      <c r="D274" s="14" t="s">
        <v>365</v>
      </c>
      <c r="E274" s="14" t="s">
        <v>366</v>
      </c>
      <c r="F274" s="33" t="s">
        <v>265</v>
      </c>
      <c r="G274" s="33">
        <v>1</v>
      </c>
      <c r="H274" s="37" t="s">
        <v>159</v>
      </c>
      <c r="I274" s="33" t="s">
        <v>126</v>
      </c>
      <c r="J274" s="8">
        <v>1100</v>
      </c>
      <c r="K274" s="5"/>
    </row>
    <row r="275" spans="2:11" ht="12.75">
      <c r="B275" s="38">
        <v>29</v>
      </c>
      <c r="C275" s="14" t="s">
        <v>403</v>
      </c>
      <c r="D275" s="14" t="s">
        <v>181</v>
      </c>
      <c r="E275" s="14" t="s">
        <v>124</v>
      </c>
      <c r="F275" s="33" t="s">
        <v>265</v>
      </c>
      <c r="G275" s="33">
        <v>1</v>
      </c>
      <c r="H275" s="37" t="s">
        <v>107</v>
      </c>
      <c r="I275" s="33" t="s">
        <v>126</v>
      </c>
      <c r="J275" s="8">
        <v>1100</v>
      </c>
      <c r="K275" s="5"/>
    </row>
    <row r="276" spans="2:11" ht="12.75">
      <c r="B276" s="38">
        <v>30</v>
      </c>
      <c r="C276" s="14" t="s">
        <v>404</v>
      </c>
      <c r="D276" s="14" t="s">
        <v>378</v>
      </c>
      <c r="E276" s="14" t="s">
        <v>379</v>
      </c>
      <c r="F276" s="33" t="s">
        <v>265</v>
      </c>
      <c r="G276" s="33">
        <v>1</v>
      </c>
      <c r="H276" s="37" t="s">
        <v>407</v>
      </c>
      <c r="I276" s="33" t="s">
        <v>126</v>
      </c>
      <c r="J276" s="8">
        <v>1100</v>
      </c>
      <c r="K276" s="5"/>
    </row>
    <row r="277" spans="2:11" ht="12.75">
      <c r="B277" s="38">
        <v>31</v>
      </c>
      <c r="C277" s="14" t="s">
        <v>405</v>
      </c>
      <c r="D277" s="14" t="s">
        <v>356</v>
      </c>
      <c r="E277" s="14" t="s">
        <v>357</v>
      </c>
      <c r="F277" s="33" t="s">
        <v>265</v>
      </c>
      <c r="G277" s="33">
        <v>1</v>
      </c>
      <c r="H277" s="37" t="s">
        <v>217</v>
      </c>
      <c r="I277" s="33" t="s">
        <v>126</v>
      </c>
      <c r="J277" s="8">
        <v>1100</v>
      </c>
      <c r="K277" s="5"/>
    </row>
    <row r="278" spans="2:11" ht="13.5" thickBot="1">
      <c r="B278" s="108">
        <v>32</v>
      </c>
      <c r="C278" s="14" t="s">
        <v>406</v>
      </c>
      <c r="D278" s="14" t="s">
        <v>362</v>
      </c>
      <c r="E278" s="14" t="s">
        <v>373</v>
      </c>
      <c r="F278" s="33" t="s">
        <v>265</v>
      </c>
      <c r="G278" s="33">
        <v>1</v>
      </c>
      <c r="H278" s="37" t="s">
        <v>108</v>
      </c>
      <c r="I278" s="33" t="s">
        <v>126</v>
      </c>
      <c r="J278" s="8">
        <v>1100</v>
      </c>
      <c r="K278" s="5"/>
    </row>
    <row r="279" spans="2:11" ht="16.5" thickBot="1">
      <c r="B279" s="145"/>
      <c r="C279" s="146"/>
      <c r="D279" s="146"/>
      <c r="E279" s="147"/>
      <c r="F279" s="51" t="s">
        <v>41</v>
      </c>
      <c r="G279" s="51">
        <f>SUM(G247:G278)</f>
        <v>32</v>
      </c>
      <c r="H279" s="51"/>
      <c r="I279" s="51"/>
      <c r="J279" s="52">
        <f>SUM(J247:J278)</f>
        <v>35200</v>
      </c>
      <c r="K279" s="5"/>
    </row>
    <row r="280" spans="2:11" ht="16.5" thickBot="1">
      <c r="B280" s="141" t="s">
        <v>297</v>
      </c>
      <c r="C280" s="139"/>
      <c r="D280" s="139"/>
      <c r="E280" s="139"/>
      <c r="F280" s="139"/>
      <c r="G280" s="139"/>
      <c r="H280" s="139"/>
      <c r="I280" s="142"/>
      <c r="J280" s="53">
        <f>J233+J243+J279</f>
        <v>71850</v>
      </c>
      <c r="K280" s="5"/>
    </row>
    <row r="281" spans="2:11" ht="12.75">
      <c r="C281" s="1"/>
      <c r="F281" s="1"/>
      <c r="G281" s="1"/>
      <c r="H281" s="1"/>
      <c r="I281" s="4"/>
      <c r="J281" s="1"/>
      <c r="K281" s="5"/>
    </row>
    <row r="282" spans="2:11" ht="15.75">
      <c r="B282" s="133" t="s">
        <v>312</v>
      </c>
      <c r="C282" s="133"/>
      <c r="D282" s="133"/>
      <c r="E282" s="133"/>
      <c r="F282" s="133"/>
      <c r="G282" s="133"/>
      <c r="H282" s="133"/>
      <c r="I282" s="133"/>
      <c r="J282" s="133"/>
      <c r="K282" s="5"/>
    </row>
    <row r="283" spans="2:11" ht="15.75">
      <c r="B283" s="133" t="s">
        <v>109</v>
      </c>
      <c r="C283" s="133"/>
      <c r="D283" s="64" t="s">
        <v>110</v>
      </c>
      <c r="E283" s="64" t="s">
        <v>111</v>
      </c>
      <c r="F283" s="64" t="s">
        <v>112</v>
      </c>
      <c r="G283" s="64" t="s">
        <v>113</v>
      </c>
      <c r="H283" s="64" t="s">
        <v>114</v>
      </c>
      <c r="I283" s="64" t="s">
        <v>115</v>
      </c>
      <c r="J283" s="64" t="s">
        <v>116</v>
      </c>
      <c r="K283" s="5"/>
    </row>
    <row r="284" spans="2:11" s="80" customFormat="1" ht="12.75">
      <c r="B284" s="34">
        <v>1</v>
      </c>
      <c r="C284" s="78" t="s">
        <v>309</v>
      </c>
      <c r="D284" s="78" t="s">
        <v>132</v>
      </c>
      <c r="E284" s="81" t="s">
        <v>121</v>
      </c>
      <c r="F284" s="24" t="s">
        <v>310</v>
      </c>
      <c r="G284" s="24">
        <v>1</v>
      </c>
      <c r="H284" s="25" t="s">
        <v>169</v>
      </c>
      <c r="I284" s="24" t="s">
        <v>126</v>
      </c>
      <c r="J284" s="26">
        <v>1275</v>
      </c>
      <c r="K284" s="79"/>
    </row>
    <row r="285" spans="2:11" ht="15.75">
      <c r="B285" s="136"/>
      <c r="C285" s="136"/>
      <c r="D285" s="136"/>
      <c r="E285" s="137"/>
      <c r="F285" s="65" t="s">
        <v>41</v>
      </c>
      <c r="G285" s="65">
        <f>SUM(G284:G284)</f>
        <v>1</v>
      </c>
      <c r="H285" s="65"/>
      <c r="I285" s="65"/>
      <c r="J285" s="54">
        <f>SUM(J284:J284)</f>
        <v>1275</v>
      </c>
      <c r="K285" s="5"/>
    </row>
    <row r="286" spans="2:11" ht="12.75">
      <c r="B286" s="43"/>
      <c r="C286" s="31"/>
      <c r="D286" s="31"/>
      <c r="E286" s="31"/>
      <c r="F286" s="32"/>
      <c r="G286" s="44"/>
      <c r="H286" s="61"/>
      <c r="I286" s="44"/>
      <c r="J286" s="62"/>
      <c r="K286" s="5"/>
    </row>
    <row r="287" spans="2:11" ht="15.75">
      <c r="B287" s="133" t="s">
        <v>312</v>
      </c>
      <c r="C287" s="133"/>
      <c r="D287" s="133"/>
      <c r="E287" s="133"/>
      <c r="F287" s="133"/>
      <c r="G287" s="133"/>
      <c r="H287" s="133"/>
      <c r="I287" s="133"/>
      <c r="J287" s="133"/>
      <c r="K287" s="5"/>
    </row>
    <row r="288" spans="2:11" ht="15.75">
      <c r="B288" s="133" t="s">
        <v>109</v>
      </c>
      <c r="C288" s="133"/>
      <c r="D288" s="64" t="s">
        <v>110</v>
      </c>
      <c r="E288" s="64" t="s">
        <v>111</v>
      </c>
      <c r="F288" s="64" t="s">
        <v>112</v>
      </c>
      <c r="G288" s="64" t="s">
        <v>113</v>
      </c>
      <c r="H288" s="64" t="s">
        <v>114</v>
      </c>
      <c r="I288" s="64" t="s">
        <v>115</v>
      </c>
      <c r="J288" s="64" t="s">
        <v>116</v>
      </c>
      <c r="K288" s="5"/>
    </row>
    <row r="289" spans="2:11" s="80" customFormat="1" ht="12.75">
      <c r="B289" s="34">
        <v>1</v>
      </c>
      <c r="C289" s="78" t="s">
        <v>309</v>
      </c>
      <c r="D289" s="78" t="s">
        <v>132</v>
      </c>
      <c r="E289" s="81" t="s">
        <v>121</v>
      </c>
      <c r="F289" s="24" t="s">
        <v>311</v>
      </c>
      <c r="G289" s="24">
        <v>1</v>
      </c>
      <c r="H289" s="25" t="s">
        <v>46</v>
      </c>
      <c r="I289" s="24" t="s">
        <v>126</v>
      </c>
      <c r="J289" s="26">
        <v>870</v>
      </c>
      <c r="K289" s="79"/>
    </row>
    <row r="290" spans="2:11" s="80" customFormat="1" ht="12.75">
      <c r="B290" s="34">
        <v>2</v>
      </c>
      <c r="C290" s="78" t="s">
        <v>309</v>
      </c>
      <c r="D290" s="78" t="s">
        <v>132</v>
      </c>
      <c r="E290" s="81" t="s">
        <v>121</v>
      </c>
      <c r="F290" s="24" t="s">
        <v>311</v>
      </c>
      <c r="G290" s="16">
        <v>1</v>
      </c>
      <c r="H290" s="17" t="s">
        <v>69</v>
      </c>
      <c r="I290" s="16" t="s">
        <v>126</v>
      </c>
      <c r="J290" s="26">
        <v>870</v>
      </c>
      <c r="K290" s="79"/>
    </row>
    <row r="291" spans="2:11" s="80" customFormat="1" ht="12.75">
      <c r="B291" s="34">
        <v>3</v>
      </c>
      <c r="C291" s="78" t="s">
        <v>309</v>
      </c>
      <c r="D291" s="78" t="s">
        <v>132</v>
      </c>
      <c r="E291" s="81" t="s">
        <v>121</v>
      </c>
      <c r="F291" s="24" t="s">
        <v>311</v>
      </c>
      <c r="G291" s="24">
        <v>1</v>
      </c>
      <c r="H291" s="25" t="s">
        <v>74</v>
      </c>
      <c r="I291" s="24" t="s">
        <v>126</v>
      </c>
      <c r="J291" s="26">
        <v>870</v>
      </c>
      <c r="K291" s="79"/>
    </row>
    <row r="292" spans="2:11" ht="16.5" thickBot="1">
      <c r="B292" s="136"/>
      <c r="C292" s="136"/>
      <c r="D292" s="136"/>
      <c r="E292" s="137"/>
      <c r="F292" s="65" t="s">
        <v>41</v>
      </c>
      <c r="G292" s="65">
        <f>SUM(G289:G291)</f>
        <v>3</v>
      </c>
      <c r="H292" s="65"/>
      <c r="I292" s="65"/>
      <c r="J292" s="54">
        <f>SUM(J289:J291)</f>
        <v>2610</v>
      </c>
      <c r="K292" s="5"/>
    </row>
    <row r="293" spans="2:11" ht="16.5" thickBot="1">
      <c r="B293" s="141" t="s">
        <v>322</v>
      </c>
      <c r="C293" s="139"/>
      <c r="D293" s="139"/>
      <c r="E293" s="139"/>
      <c r="F293" s="139"/>
      <c r="G293" s="139"/>
      <c r="H293" s="139"/>
      <c r="I293" s="142"/>
      <c r="J293" s="53">
        <f>SUM(J285+J292)</f>
        <v>3885</v>
      </c>
      <c r="K293" s="5"/>
    </row>
    <row r="294" spans="2:11" ht="13.5" thickBot="1">
      <c r="C294" s="1"/>
      <c r="F294" s="1"/>
      <c r="G294" s="1"/>
      <c r="H294" s="1"/>
      <c r="I294" s="4"/>
      <c r="J294" s="1"/>
      <c r="K294" s="5"/>
    </row>
    <row r="295" spans="2:11" ht="16.5" thickBot="1">
      <c r="B295" s="139" t="s">
        <v>420</v>
      </c>
      <c r="C295" s="139"/>
      <c r="D295" s="139"/>
      <c r="E295" s="139"/>
      <c r="F295" s="139"/>
      <c r="G295" s="139"/>
      <c r="H295" s="139"/>
      <c r="I295" s="139"/>
      <c r="J295" s="140"/>
      <c r="K295" s="5"/>
    </row>
    <row r="296" spans="2:11" ht="16.5" thickBot="1">
      <c r="B296" s="143" t="s">
        <v>109</v>
      </c>
      <c r="C296" s="144"/>
      <c r="D296" s="69" t="s">
        <v>110</v>
      </c>
      <c r="E296" s="55" t="s">
        <v>111</v>
      </c>
      <c r="F296" s="68" t="s">
        <v>112</v>
      </c>
      <c r="G296" s="68" t="s">
        <v>113</v>
      </c>
      <c r="H296" s="68" t="s">
        <v>114</v>
      </c>
      <c r="I296" s="68" t="s">
        <v>115</v>
      </c>
      <c r="J296" s="56" t="s">
        <v>116</v>
      </c>
      <c r="K296" s="5"/>
    </row>
    <row r="297" spans="2:11" ht="12.75">
      <c r="B297" s="39">
        <v>1</v>
      </c>
      <c r="C297" s="45" t="s">
        <v>172</v>
      </c>
      <c r="D297" s="46" t="s">
        <v>173</v>
      </c>
      <c r="E297" s="46" t="s">
        <v>206</v>
      </c>
      <c r="F297" s="47" t="s">
        <v>262</v>
      </c>
      <c r="G297" s="47">
        <v>1</v>
      </c>
      <c r="H297" s="49" t="s">
        <v>58</v>
      </c>
      <c r="I297" s="47" t="s">
        <v>126</v>
      </c>
      <c r="J297" s="50">
        <v>7973.3</v>
      </c>
      <c r="K297" s="5"/>
    </row>
    <row r="298" spans="2:11" ht="15.75">
      <c r="B298" s="135"/>
      <c r="C298" s="136"/>
      <c r="D298" s="136"/>
      <c r="E298" s="137"/>
      <c r="F298" s="57" t="s">
        <v>41</v>
      </c>
      <c r="G298" s="57">
        <f>SUM(G297)</f>
        <v>1</v>
      </c>
      <c r="H298" s="57"/>
      <c r="I298" s="57"/>
      <c r="J298" s="58">
        <f>SUM(J297)</f>
        <v>7973.3</v>
      </c>
      <c r="K298" s="5"/>
    </row>
    <row r="299" spans="2:11" ht="12.75">
      <c r="C299" s="1"/>
      <c r="F299" s="1"/>
      <c r="G299" s="1"/>
      <c r="H299" s="1"/>
      <c r="I299" s="4"/>
      <c r="J299" s="1"/>
      <c r="K299" s="5"/>
    </row>
    <row r="300" spans="2:11" ht="15.75">
      <c r="B300" s="133" t="s">
        <v>421</v>
      </c>
      <c r="C300" s="133"/>
      <c r="D300" s="133"/>
      <c r="E300" s="133"/>
      <c r="F300" s="133"/>
      <c r="G300" s="133"/>
      <c r="H300" s="133"/>
      <c r="I300" s="133"/>
      <c r="J300" s="133"/>
      <c r="K300" s="5"/>
    </row>
    <row r="301" spans="2:11" ht="15.75">
      <c r="B301" s="134" t="s">
        <v>109</v>
      </c>
      <c r="C301" s="134"/>
      <c r="D301" s="111" t="s">
        <v>110</v>
      </c>
      <c r="E301" s="111" t="s">
        <v>111</v>
      </c>
      <c r="F301" s="112" t="s">
        <v>112</v>
      </c>
      <c r="G301" s="112" t="s">
        <v>113</v>
      </c>
      <c r="H301" s="112" t="s">
        <v>114</v>
      </c>
      <c r="I301" s="112" t="s">
        <v>115</v>
      </c>
      <c r="J301" s="112" t="s">
        <v>116</v>
      </c>
      <c r="K301" s="5"/>
    </row>
    <row r="302" spans="2:11" ht="12.75">
      <c r="B302" s="38">
        <v>1</v>
      </c>
      <c r="C302" s="122" t="s">
        <v>426</v>
      </c>
      <c r="D302" s="122" t="s">
        <v>427</v>
      </c>
      <c r="E302" s="30" t="s">
        <v>428</v>
      </c>
      <c r="F302" s="123" t="s">
        <v>422</v>
      </c>
      <c r="G302" s="124">
        <v>1</v>
      </c>
      <c r="H302" s="125" t="s">
        <v>424</v>
      </c>
      <c r="I302" s="124" t="s">
        <v>423</v>
      </c>
      <c r="J302" s="126">
        <v>2657.77</v>
      </c>
      <c r="K302" s="5"/>
    </row>
    <row r="303" spans="2:11" ht="12.75">
      <c r="B303" s="38">
        <v>2</v>
      </c>
      <c r="C303" s="122" t="s">
        <v>431</v>
      </c>
      <c r="D303" s="122" t="s">
        <v>430</v>
      </c>
      <c r="E303" s="30" t="s">
        <v>429</v>
      </c>
      <c r="F303" s="123" t="s">
        <v>422</v>
      </c>
      <c r="G303" s="124">
        <v>1</v>
      </c>
      <c r="H303" s="125" t="s">
        <v>425</v>
      </c>
      <c r="I303" s="124" t="s">
        <v>423</v>
      </c>
      <c r="J303" s="126">
        <v>2657.77</v>
      </c>
      <c r="K303" s="5"/>
    </row>
    <row r="304" spans="2:11" ht="15.75">
      <c r="B304" s="135"/>
      <c r="C304" s="136"/>
      <c r="D304" s="136"/>
      <c r="E304" s="137"/>
      <c r="F304" s="120" t="s">
        <v>41</v>
      </c>
      <c r="G304" s="120">
        <f>SUM(G302)</f>
        <v>1</v>
      </c>
      <c r="H304" s="120"/>
      <c r="I304" s="120"/>
      <c r="J304" s="121">
        <f>SUM(J302:J303)</f>
        <v>5315.54</v>
      </c>
      <c r="K304" s="5"/>
    </row>
    <row r="305" spans="2:11" ht="12.75">
      <c r="C305" s="138"/>
      <c r="D305" s="138"/>
      <c r="E305" s="138"/>
      <c r="F305" s="138"/>
      <c r="G305" s="138"/>
      <c r="H305" s="138"/>
      <c r="I305" s="138"/>
      <c r="J305" s="138"/>
      <c r="K305" s="5"/>
    </row>
    <row r="306" spans="2:11" ht="15.75">
      <c r="B306" s="133" t="s">
        <v>432</v>
      </c>
      <c r="C306" s="133"/>
      <c r="D306" s="133"/>
      <c r="E306" s="133"/>
      <c r="F306" s="133"/>
      <c r="G306" s="133"/>
      <c r="H306" s="133"/>
      <c r="I306" s="133"/>
      <c r="J306" s="133"/>
      <c r="K306" s="5"/>
    </row>
    <row r="307" spans="2:11" ht="15.75">
      <c r="B307" s="134" t="s">
        <v>109</v>
      </c>
      <c r="C307" s="134"/>
      <c r="D307" s="111" t="s">
        <v>110</v>
      </c>
      <c r="E307" s="111" t="s">
        <v>111</v>
      </c>
      <c r="F307" s="112" t="s">
        <v>112</v>
      </c>
      <c r="G307" s="112" t="s">
        <v>113</v>
      </c>
      <c r="H307" s="112" t="s">
        <v>114</v>
      </c>
      <c r="I307" s="112" t="s">
        <v>115</v>
      </c>
      <c r="J307" s="112" t="s">
        <v>116</v>
      </c>
      <c r="K307" s="5"/>
    </row>
    <row r="308" spans="2:11" ht="12.75">
      <c r="B308" s="97">
        <v>1</v>
      </c>
      <c r="C308" s="35" t="s">
        <v>143</v>
      </c>
      <c r="D308" s="81" t="s">
        <v>188</v>
      </c>
      <c r="E308" s="35" t="s">
        <v>143</v>
      </c>
      <c r="F308" s="123" t="s">
        <v>433</v>
      </c>
      <c r="G308" s="21">
        <v>1</v>
      </c>
      <c r="H308" s="10" t="s">
        <v>434</v>
      </c>
      <c r="I308" s="70" t="s">
        <v>126</v>
      </c>
      <c r="J308" s="26">
        <v>1727.55</v>
      </c>
      <c r="K308" s="5"/>
    </row>
    <row r="309" spans="2:11" ht="16.5" thickBot="1">
      <c r="B309" s="135"/>
      <c r="C309" s="136"/>
      <c r="D309" s="136"/>
      <c r="E309" s="137"/>
      <c r="F309" s="57" t="s">
        <v>41</v>
      </c>
      <c r="G309" s="57">
        <f>SUM(G308:G308)</f>
        <v>1</v>
      </c>
      <c r="H309" s="57"/>
      <c r="I309" s="57"/>
      <c r="J309" s="58">
        <f>SUM(J308:J308)</f>
        <v>1727.55</v>
      </c>
      <c r="K309" s="5"/>
    </row>
    <row r="310" spans="2:11" ht="16.5" thickBot="1">
      <c r="B310" s="141" t="s">
        <v>435</v>
      </c>
      <c r="C310" s="139"/>
      <c r="D310" s="139"/>
      <c r="E310" s="139"/>
      <c r="F310" s="139"/>
      <c r="G310" s="139"/>
      <c r="H310" s="139"/>
      <c r="I310" s="142"/>
      <c r="J310" s="53">
        <f>SUM(J304,J309)</f>
        <v>7043.09</v>
      </c>
      <c r="K310" s="5"/>
    </row>
    <row r="311" spans="2:11" ht="12.75">
      <c r="C311" s="1"/>
      <c r="F311" s="1"/>
      <c r="G311" s="1"/>
      <c r="H311" s="1"/>
      <c r="I311" s="4"/>
      <c r="J311" s="1"/>
      <c r="K311" s="5"/>
    </row>
    <row r="312" spans="2:11" ht="15.75">
      <c r="B312" s="150" t="s">
        <v>283</v>
      </c>
      <c r="C312" s="151"/>
      <c r="D312" s="151"/>
      <c r="E312" s="151"/>
      <c r="F312" s="151"/>
      <c r="G312" s="151"/>
      <c r="H312" s="151"/>
      <c r="I312" s="151"/>
      <c r="J312" s="152"/>
      <c r="K312" s="5"/>
    </row>
    <row r="313" spans="2:11" ht="15.75">
      <c r="B313" s="148" t="s">
        <v>109</v>
      </c>
      <c r="C313" s="149"/>
      <c r="D313" s="111" t="s">
        <v>110</v>
      </c>
      <c r="E313" s="111" t="s">
        <v>111</v>
      </c>
      <c r="F313" s="112" t="s">
        <v>112</v>
      </c>
      <c r="G313" s="112" t="s">
        <v>113</v>
      </c>
      <c r="H313" s="112" t="s">
        <v>114</v>
      </c>
      <c r="I313" s="112" t="s">
        <v>115</v>
      </c>
      <c r="J313" s="112" t="s">
        <v>116</v>
      </c>
      <c r="K313" s="5"/>
    </row>
    <row r="314" spans="2:11" ht="12.75">
      <c r="B314" s="39">
        <v>1</v>
      </c>
      <c r="C314" s="40" t="s">
        <v>259</v>
      </c>
      <c r="D314" s="28" t="s">
        <v>184</v>
      </c>
      <c r="E314" s="29" t="s">
        <v>170</v>
      </c>
      <c r="F314" s="9" t="s">
        <v>321</v>
      </c>
      <c r="G314" s="41">
        <v>1</v>
      </c>
      <c r="H314" s="42" t="s">
        <v>125</v>
      </c>
      <c r="I314" s="41" t="s">
        <v>126</v>
      </c>
      <c r="J314" s="20">
        <v>5847.08</v>
      </c>
      <c r="K314" s="5"/>
    </row>
    <row r="315" spans="2:11" ht="15.75">
      <c r="B315" s="135"/>
      <c r="C315" s="136"/>
      <c r="D315" s="136"/>
      <c r="E315" s="137"/>
      <c r="F315" s="57" t="s">
        <v>41</v>
      </c>
      <c r="G315" s="57">
        <f>SUM(G314)</f>
        <v>1</v>
      </c>
      <c r="H315" s="57"/>
      <c r="I315" s="57"/>
      <c r="J315" s="58">
        <f>SUM(J314)</f>
        <v>5847.08</v>
      </c>
      <c r="K315" s="5"/>
    </row>
    <row r="316" spans="2:11" ht="12.75">
      <c r="C316" s="155"/>
      <c r="D316" s="155"/>
      <c r="E316" s="155"/>
      <c r="F316" s="155"/>
      <c r="G316" s="155"/>
      <c r="H316" s="155"/>
      <c r="I316" s="155"/>
      <c r="J316" s="155"/>
      <c r="K316" s="5"/>
    </row>
    <row r="317" spans="2:11" ht="15.75">
      <c r="B317" s="150" t="s">
        <v>284</v>
      </c>
      <c r="C317" s="151"/>
      <c r="D317" s="151"/>
      <c r="E317" s="151"/>
      <c r="F317" s="151"/>
      <c r="G317" s="151"/>
      <c r="H317" s="151"/>
      <c r="I317" s="151"/>
      <c r="J317" s="152"/>
      <c r="K317" s="5"/>
    </row>
    <row r="318" spans="2:11" ht="15.75">
      <c r="B318" s="153" t="s">
        <v>109</v>
      </c>
      <c r="C318" s="154"/>
      <c r="D318" s="111" t="s">
        <v>110</v>
      </c>
      <c r="E318" s="111" t="s">
        <v>111</v>
      </c>
      <c r="F318" s="112" t="s">
        <v>112</v>
      </c>
      <c r="G318" s="112" t="s">
        <v>113</v>
      </c>
      <c r="H318" s="112" t="s">
        <v>114</v>
      </c>
      <c r="I318" s="112" t="s">
        <v>115</v>
      </c>
      <c r="J318" s="112" t="s">
        <v>116</v>
      </c>
      <c r="K318" s="5"/>
    </row>
    <row r="319" spans="2:11" s="80" customFormat="1" ht="12.75">
      <c r="B319" s="97">
        <v>1</v>
      </c>
      <c r="C319" s="81" t="s">
        <v>243</v>
      </c>
      <c r="D319" s="81" t="s">
        <v>183</v>
      </c>
      <c r="E319" s="81" t="s">
        <v>151</v>
      </c>
      <c r="F319" s="70" t="s">
        <v>266</v>
      </c>
      <c r="G319" s="21">
        <v>1</v>
      </c>
      <c r="H319" s="10" t="s">
        <v>89</v>
      </c>
      <c r="I319" s="70" t="s">
        <v>126</v>
      </c>
      <c r="J319" s="26">
        <v>4916.8599999999997</v>
      </c>
      <c r="K319" s="79"/>
    </row>
    <row r="320" spans="2:11" s="80" customFormat="1" ht="12.75">
      <c r="B320" s="97">
        <v>2</v>
      </c>
      <c r="C320" s="81" t="s">
        <v>244</v>
      </c>
      <c r="D320" s="81" t="s">
        <v>186</v>
      </c>
      <c r="E320" s="81" t="s">
        <v>123</v>
      </c>
      <c r="F320" s="70" t="s">
        <v>266</v>
      </c>
      <c r="G320" s="21">
        <v>1</v>
      </c>
      <c r="H320" s="22" t="s">
        <v>91</v>
      </c>
      <c r="I320" s="77" t="s">
        <v>126</v>
      </c>
      <c r="J320" s="26">
        <v>4916.8599999999997</v>
      </c>
      <c r="K320" s="79"/>
    </row>
    <row r="321" spans="2:11" s="80" customFormat="1" ht="12.75">
      <c r="B321" s="97">
        <v>3</v>
      </c>
      <c r="C321" s="81" t="s">
        <v>245</v>
      </c>
      <c r="D321" s="81" t="s">
        <v>208</v>
      </c>
      <c r="E321" s="81" t="s">
        <v>150</v>
      </c>
      <c r="F321" s="70" t="s">
        <v>266</v>
      </c>
      <c r="G321" s="21">
        <v>1</v>
      </c>
      <c r="H321" s="11" t="s">
        <v>92</v>
      </c>
      <c r="I321" s="70" t="s">
        <v>126</v>
      </c>
      <c r="J321" s="26">
        <v>4916.8599999999997</v>
      </c>
      <c r="K321" s="79"/>
    </row>
    <row r="322" spans="2:11" ht="15.75">
      <c r="B322" s="135"/>
      <c r="C322" s="136"/>
      <c r="D322" s="136"/>
      <c r="E322" s="137"/>
      <c r="F322" s="57" t="s">
        <v>41</v>
      </c>
      <c r="G322" s="57">
        <f>SUM(G319:G321)</f>
        <v>3</v>
      </c>
      <c r="H322" s="57"/>
      <c r="I322" s="57"/>
      <c r="J322" s="58">
        <f>SUM(J319:J321)</f>
        <v>14750.579999999998</v>
      </c>
      <c r="K322" s="5"/>
    </row>
    <row r="323" spans="2:11" ht="12.75">
      <c r="D323" s="3"/>
      <c r="E323" s="3"/>
      <c r="K323" s="5"/>
    </row>
    <row r="324" spans="2:11" ht="15.75">
      <c r="B324" s="133" t="s">
        <v>285</v>
      </c>
      <c r="C324" s="133"/>
      <c r="D324" s="133"/>
      <c r="E324" s="133"/>
      <c r="F324" s="133"/>
      <c r="G324" s="133"/>
      <c r="H324" s="133"/>
      <c r="I324" s="133"/>
      <c r="J324" s="133"/>
      <c r="K324" s="5"/>
    </row>
    <row r="325" spans="2:11" ht="15.75">
      <c r="B325" s="134" t="s">
        <v>109</v>
      </c>
      <c r="C325" s="134"/>
      <c r="D325" s="64" t="s">
        <v>110</v>
      </c>
      <c r="E325" s="64" t="s">
        <v>111</v>
      </c>
      <c r="F325" s="66" t="s">
        <v>112</v>
      </c>
      <c r="G325" s="66" t="s">
        <v>113</v>
      </c>
      <c r="H325" s="66" t="s">
        <v>114</v>
      </c>
      <c r="I325" s="66" t="s">
        <v>115</v>
      </c>
      <c r="J325" s="66" t="s">
        <v>116</v>
      </c>
      <c r="K325" s="5"/>
    </row>
    <row r="326" spans="2:11" s="80" customFormat="1" ht="12.75">
      <c r="B326" s="97">
        <v>1</v>
      </c>
      <c r="C326" s="81" t="s">
        <v>246</v>
      </c>
      <c r="D326" s="81" t="s">
        <v>247</v>
      </c>
      <c r="E326" s="81" t="s">
        <v>147</v>
      </c>
      <c r="F326" s="70" t="s">
        <v>267</v>
      </c>
      <c r="G326" s="70">
        <v>1</v>
      </c>
      <c r="H326" s="11" t="s">
        <v>90</v>
      </c>
      <c r="I326" s="21" t="s">
        <v>126</v>
      </c>
      <c r="J326" s="26">
        <v>4518.2</v>
      </c>
      <c r="K326" s="79"/>
    </row>
    <row r="327" spans="2:11" s="80" customFormat="1" ht="12.75">
      <c r="B327" s="97">
        <v>2</v>
      </c>
      <c r="C327" s="81" t="s">
        <v>248</v>
      </c>
      <c r="D327" s="81" t="s">
        <v>247</v>
      </c>
      <c r="E327" s="81" t="s">
        <v>145</v>
      </c>
      <c r="F327" s="70" t="s">
        <v>267</v>
      </c>
      <c r="G327" s="21">
        <v>1</v>
      </c>
      <c r="H327" s="11" t="s">
        <v>80</v>
      </c>
      <c r="I327" s="70" t="s">
        <v>126</v>
      </c>
      <c r="J327" s="26">
        <v>4518.2</v>
      </c>
      <c r="K327" s="79"/>
    </row>
    <row r="328" spans="2:11" s="80" customFormat="1" ht="12.75">
      <c r="B328" s="97">
        <v>3</v>
      </c>
      <c r="C328" s="81" t="s">
        <v>246</v>
      </c>
      <c r="D328" s="81" t="s">
        <v>247</v>
      </c>
      <c r="E328" s="81" t="s">
        <v>117</v>
      </c>
      <c r="F328" s="70" t="s">
        <v>267</v>
      </c>
      <c r="G328" s="107">
        <v>1</v>
      </c>
      <c r="H328" s="11" t="s">
        <v>29</v>
      </c>
      <c r="I328" s="70" t="s">
        <v>126</v>
      </c>
      <c r="J328" s="18">
        <v>4518.2</v>
      </c>
      <c r="K328" s="79"/>
    </row>
    <row r="329" spans="2:11" ht="15.75">
      <c r="B329" s="135"/>
      <c r="C329" s="136"/>
      <c r="D329" s="136"/>
      <c r="E329" s="137"/>
      <c r="F329" s="57" t="s">
        <v>41</v>
      </c>
      <c r="G329" s="57">
        <f>SUM(G326:G328)</f>
        <v>3</v>
      </c>
      <c r="H329" s="57"/>
      <c r="I329" s="57"/>
      <c r="J329" s="58">
        <f>SUM(J326:J328)</f>
        <v>13554.599999999999</v>
      </c>
      <c r="K329" s="5"/>
    </row>
    <row r="330" spans="2:11" ht="12.75">
      <c r="D330" s="3"/>
      <c r="E330" s="3"/>
      <c r="K330" s="5"/>
    </row>
    <row r="331" spans="2:11" ht="15.75">
      <c r="B331" s="133" t="s">
        <v>286</v>
      </c>
      <c r="C331" s="133"/>
      <c r="D331" s="133"/>
      <c r="E331" s="133"/>
      <c r="F331" s="133"/>
      <c r="G331" s="133"/>
      <c r="H331" s="133"/>
      <c r="I331" s="133"/>
      <c r="J331" s="133"/>
      <c r="K331" s="5"/>
    </row>
    <row r="332" spans="2:11" ht="15.75">
      <c r="B332" s="134" t="s">
        <v>109</v>
      </c>
      <c r="C332" s="134"/>
      <c r="D332" s="64" t="s">
        <v>110</v>
      </c>
      <c r="E332" s="64" t="s">
        <v>111</v>
      </c>
      <c r="F332" s="66" t="s">
        <v>112</v>
      </c>
      <c r="G332" s="66" t="s">
        <v>113</v>
      </c>
      <c r="H332" s="66" t="s">
        <v>114</v>
      </c>
      <c r="I332" s="66" t="s">
        <v>115</v>
      </c>
      <c r="J332" s="66" t="s">
        <v>116</v>
      </c>
      <c r="K332" s="5"/>
    </row>
    <row r="333" spans="2:11" s="80" customFormat="1" ht="12.75">
      <c r="B333" s="97">
        <v>1</v>
      </c>
      <c r="C333" s="81" t="s">
        <v>249</v>
      </c>
      <c r="D333" s="81" t="s">
        <v>208</v>
      </c>
      <c r="E333" s="81" t="s">
        <v>150</v>
      </c>
      <c r="F333" s="70" t="s">
        <v>268</v>
      </c>
      <c r="G333" s="21">
        <v>1</v>
      </c>
      <c r="H333" s="11" t="s">
        <v>138</v>
      </c>
      <c r="I333" s="70" t="s">
        <v>126</v>
      </c>
      <c r="J333" s="26">
        <v>3720.87</v>
      </c>
      <c r="K333" s="79"/>
    </row>
    <row r="334" spans="2:11" s="80" customFormat="1" ht="12.75">
      <c r="B334" s="97">
        <v>2</v>
      </c>
      <c r="C334" s="81" t="s">
        <v>250</v>
      </c>
      <c r="D334" s="81" t="s">
        <v>183</v>
      </c>
      <c r="E334" s="81" t="s">
        <v>151</v>
      </c>
      <c r="F334" s="70" t="s">
        <v>268</v>
      </c>
      <c r="G334" s="21">
        <v>1</v>
      </c>
      <c r="H334" s="11" t="s">
        <v>22</v>
      </c>
      <c r="I334" s="70" t="s">
        <v>126</v>
      </c>
      <c r="J334" s="26">
        <v>3720.87</v>
      </c>
      <c r="K334" s="79"/>
    </row>
    <row r="335" spans="2:11" s="80" customFormat="1" ht="12.75">
      <c r="B335" s="97">
        <v>3</v>
      </c>
      <c r="C335" s="81" t="s">
        <v>251</v>
      </c>
      <c r="D335" s="81" t="s">
        <v>222</v>
      </c>
      <c r="E335" s="81" t="s">
        <v>218</v>
      </c>
      <c r="F335" s="70" t="s">
        <v>268</v>
      </c>
      <c r="G335" s="21">
        <v>1</v>
      </c>
      <c r="H335" s="11" t="s">
        <v>137</v>
      </c>
      <c r="I335" s="70" t="s">
        <v>126</v>
      </c>
      <c r="J335" s="26">
        <v>3720.87</v>
      </c>
      <c r="K335" s="79"/>
    </row>
    <row r="336" spans="2:11" s="80" customFormat="1" ht="12.75">
      <c r="B336" s="97">
        <v>4</v>
      </c>
      <c r="C336" s="81" t="s">
        <v>246</v>
      </c>
      <c r="D336" s="81" t="s">
        <v>247</v>
      </c>
      <c r="E336" s="81" t="s">
        <v>157</v>
      </c>
      <c r="F336" s="70" t="s">
        <v>268</v>
      </c>
      <c r="G336" s="21">
        <v>1</v>
      </c>
      <c r="H336" s="11" t="s">
        <v>88</v>
      </c>
      <c r="I336" s="70" t="s">
        <v>126</v>
      </c>
      <c r="J336" s="26">
        <v>3720.87</v>
      </c>
      <c r="K336" s="79"/>
    </row>
    <row r="337" spans="2:11" ht="15.75">
      <c r="B337" s="135"/>
      <c r="C337" s="136"/>
      <c r="D337" s="136"/>
      <c r="E337" s="137"/>
      <c r="F337" s="57" t="s">
        <v>41</v>
      </c>
      <c r="G337" s="57">
        <f>SUM(G333:G336)</f>
        <v>4</v>
      </c>
      <c r="H337" s="57"/>
      <c r="I337" s="57"/>
      <c r="J337" s="58">
        <f>SUM(J333:J336)</f>
        <v>14883.48</v>
      </c>
      <c r="K337" s="5"/>
    </row>
    <row r="338" spans="2:11" ht="12.75">
      <c r="D338" s="3"/>
      <c r="E338" s="3"/>
      <c r="K338" s="5"/>
    </row>
    <row r="339" spans="2:11" ht="15.75">
      <c r="B339" s="133" t="s">
        <v>287</v>
      </c>
      <c r="C339" s="133"/>
      <c r="D339" s="133"/>
      <c r="E339" s="133"/>
      <c r="F339" s="133"/>
      <c r="G339" s="133"/>
      <c r="H339" s="133"/>
      <c r="I339" s="133"/>
      <c r="J339" s="133"/>
      <c r="K339" s="5"/>
    </row>
    <row r="340" spans="2:11" ht="15.75">
      <c r="B340" s="134" t="s">
        <v>109</v>
      </c>
      <c r="C340" s="134"/>
      <c r="D340" s="64" t="s">
        <v>110</v>
      </c>
      <c r="E340" s="64" t="s">
        <v>111</v>
      </c>
      <c r="F340" s="66" t="s">
        <v>112</v>
      </c>
      <c r="G340" s="66" t="s">
        <v>113</v>
      </c>
      <c r="H340" s="66" t="s">
        <v>114</v>
      </c>
      <c r="I340" s="66" t="s">
        <v>115</v>
      </c>
      <c r="J340" s="66" t="s">
        <v>116</v>
      </c>
      <c r="K340" s="5"/>
    </row>
    <row r="341" spans="2:11" s="80" customFormat="1" ht="12.75">
      <c r="B341" s="97">
        <v>1</v>
      </c>
      <c r="C341" s="81" t="s">
        <v>252</v>
      </c>
      <c r="D341" s="81" t="s">
        <v>221</v>
      </c>
      <c r="E341" s="81" t="s">
        <v>152</v>
      </c>
      <c r="F341" s="70" t="s">
        <v>269</v>
      </c>
      <c r="G341" s="21">
        <v>1</v>
      </c>
      <c r="H341" s="11" t="s">
        <v>103</v>
      </c>
      <c r="I341" s="70" t="s">
        <v>126</v>
      </c>
      <c r="J341" s="26">
        <v>2657.77</v>
      </c>
      <c r="K341" s="79"/>
    </row>
    <row r="342" spans="2:11" s="80" customFormat="1" ht="12.75">
      <c r="B342" s="97">
        <v>2</v>
      </c>
      <c r="C342" s="81" t="s">
        <v>253</v>
      </c>
      <c r="D342" s="81" t="s">
        <v>185</v>
      </c>
      <c r="E342" s="81" t="s">
        <v>254</v>
      </c>
      <c r="F342" s="70" t="s">
        <v>269</v>
      </c>
      <c r="G342" s="21">
        <v>1</v>
      </c>
      <c r="H342" s="11" t="s">
        <v>204</v>
      </c>
      <c r="I342" s="70" t="s">
        <v>126</v>
      </c>
      <c r="J342" s="26">
        <v>2657.77</v>
      </c>
      <c r="K342" s="79"/>
    </row>
    <row r="343" spans="2:11" s="80" customFormat="1" ht="12.75">
      <c r="B343" s="97">
        <v>3</v>
      </c>
      <c r="C343" s="81" t="s">
        <v>255</v>
      </c>
      <c r="D343" s="81" t="s">
        <v>191</v>
      </c>
      <c r="E343" s="81" t="s">
        <v>256</v>
      </c>
      <c r="F343" s="70" t="s">
        <v>269</v>
      </c>
      <c r="G343" s="21">
        <v>1</v>
      </c>
      <c r="H343" s="11" t="s">
        <v>203</v>
      </c>
      <c r="I343" s="70" t="s">
        <v>126</v>
      </c>
      <c r="J343" s="26">
        <v>2657.77</v>
      </c>
      <c r="K343" s="79"/>
    </row>
    <row r="344" spans="2:11" s="80" customFormat="1" ht="12.75">
      <c r="B344" s="97">
        <v>4</v>
      </c>
      <c r="C344" s="81" t="s">
        <v>257</v>
      </c>
      <c r="D344" s="81" t="s">
        <v>171</v>
      </c>
      <c r="E344" s="81" t="s">
        <v>258</v>
      </c>
      <c r="F344" s="70" t="s">
        <v>269</v>
      </c>
      <c r="G344" s="21">
        <v>1</v>
      </c>
      <c r="H344" s="11" t="s">
        <v>341</v>
      </c>
      <c r="I344" s="70" t="s">
        <v>126</v>
      </c>
      <c r="J344" s="26">
        <v>2657.77</v>
      </c>
      <c r="K344" s="79"/>
    </row>
    <row r="345" spans="2:11" ht="16.5" thickBot="1">
      <c r="B345" s="136"/>
      <c r="C345" s="136"/>
      <c r="D345" s="136"/>
      <c r="E345" s="137"/>
      <c r="F345" s="65" t="s">
        <v>41</v>
      </c>
      <c r="G345" s="65">
        <f>SUM(G341:G344)</f>
        <v>4</v>
      </c>
      <c r="H345" s="65"/>
      <c r="I345" s="65"/>
      <c r="J345" s="54">
        <f>SUM(J341:J344)</f>
        <v>10631.08</v>
      </c>
      <c r="K345" s="5"/>
    </row>
    <row r="346" spans="2:11" ht="16.5" thickBot="1">
      <c r="B346" s="141" t="s">
        <v>298</v>
      </c>
      <c r="C346" s="139"/>
      <c r="D346" s="139"/>
      <c r="E346" s="139"/>
      <c r="F346" s="139"/>
      <c r="G346" s="139"/>
      <c r="H346" s="139"/>
      <c r="I346" s="142"/>
      <c r="J346" s="53">
        <f>J315+J322+J329+J337+J345</f>
        <v>59666.819999999992</v>
      </c>
      <c r="K346" s="5"/>
    </row>
    <row r="347" spans="2:11" ht="12.75">
      <c r="C347" s="1"/>
      <c r="F347" s="1"/>
      <c r="G347" s="1"/>
      <c r="H347" s="1"/>
      <c r="I347" s="4"/>
      <c r="J347" s="1"/>
      <c r="K347" s="5"/>
    </row>
    <row r="348" spans="2:11" ht="12.75">
      <c r="B348" s="132" t="s">
        <v>457</v>
      </c>
      <c r="C348" s="132"/>
      <c r="D348" s="132"/>
      <c r="E348" s="132"/>
      <c r="F348" s="132"/>
      <c r="G348" s="132"/>
      <c r="H348" s="132"/>
      <c r="K348" s="5"/>
    </row>
    <row r="349" spans="2:11" ht="12.75">
      <c r="B349" s="127" t="s">
        <v>458</v>
      </c>
      <c r="C349" s="128"/>
      <c r="D349" s="129"/>
      <c r="F349" s="1"/>
      <c r="G349" s="1"/>
      <c r="H349" s="1"/>
      <c r="K349" s="5"/>
    </row>
    <row r="350" spans="2:11" ht="12.75">
      <c r="B350" s="127" t="s">
        <v>459</v>
      </c>
      <c r="C350" s="128"/>
      <c r="D350" s="129"/>
      <c r="F350" s="1"/>
      <c r="G350" s="1"/>
      <c r="H350" s="1"/>
      <c r="K350" s="5"/>
    </row>
    <row r="351" spans="2:11" ht="12.75">
      <c r="B351" s="127" t="s">
        <v>460</v>
      </c>
      <c r="C351" s="128"/>
      <c r="D351" s="129"/>
      <c r="F351" s="1"/>
      <c r="G351" s="1"/>
      <c r="H351" s="1"/>
      <c r="K351" s="5"/>
    </row>
    <row r="352" spans="2:11" ht="12.75">
      <c r="B352" s="127" t="s">
        <v>461</v>
      </c>
      <c r="C352" s="128"/>
      <c r="D352" s="129"/>
      <c r="F352" s="1"/>
      <c r="G352" s="1"/>
      <c r="H352" s="1"/>
      <c r="K352" s="5"/>
    </row>
    <row r="353" spans="2:11" ht="12.75">
      <c r="B353" s="130" t="s">
        <v>462</v>
      </c>
      <c r="C353" s="130"/>
      <c r="D353" s="130"/>
      <c r="F353" s="1"/>
      <c r="G353" s="1"/>
      <c r="H353" s="1"/>
      <c r="K353" s="5"/>
    </row>
    <row r="354" spans="2:11" ht="12.75">
      <c r="B354" s="127" t="s">
        <v>463</v>
      </c>
      <c r="C354" s="128"/>
      <c r="D354" s="129"/>
      <c r="F354" s="1"/>
      <c r="G354" s="1"/>
      <c r="H354" s="1"/>
      <c r="K354" s="5"/>
    </row>
    <row r="355" spans="2:11" ht="12.75">
      <c r="B355" s="127" t="s">
        <v>464</v>
      </c>
      <c r="C355" s="128"/>
      <c r="D355" s="129"/>
      <c r="F355" s="1"/>
      <c r="G355" s="1"/>
      <c r="H355" s="1"/>
      <c r="K355" s="5"/>
    </row>
    <row r="356" spans="2:11" ht="12.75">
      <c r="B356" s="127" t="s">
        <v>465</v>
      </c>
      <c r="C356" s="128"/>
      <c r="D356" s="129"/>
      <c r="F356" s="1"/>
      <c r="G356" s="1"/>
      <c r="H356" s="1"/>
      <c r="K356" s="5"/>
    </row>
    <row r="357" spans="2:11" ht="12.75">
      <c r="B357" s="127" t="s">
        <v>466</v>
      </c>
      <c r="C357" s="128"/>
      <c r="D357" s="129"/>
      <c r="F357" s="1"/>
      <c r="G357" s="1"/>
      <c r="H357" s="1"/>
      <c r="K357" s="5"/>
    </row>
    <row r="358" spans="2:11" ht="12.75">
      <c r="B358" s="127" t="s">
        <v>467</v>
      </c>
      <c r="C358" s="128"/>
      <c r="D358" s="129"/>
      <c r="F358" s="1"/>
      <c r="G358" s="1"/>
      <c r="H358" s="1"/>
      <c r="K358" s="5"/>
    </row>
    <row r="359" spans="2:11" ht="12.75">
      <c r="B359" s="127" t="s">
        <v>468</v>
      </c>
      <c r="C359" s="128"/>
      <c r="D359" s="129"/>
      <c r="F359" s="1"/>
      <c r="G359" s="1"/>
      <c r="H359" s="1"/>
      <c r="I359" s="4"/>
      <c r="J359" s="1"/>
      <c r="K359" s="5"/>
    </row>
    <row r="360" spans="2:11" ht="12.75">
      <c r="B360" s="127" t="s">
        <v>469</v>
      </c>
      <c r="C360" s="128"/>
      <c r="D360" s="129"/>
      <c r="F360" s="1"/>
      <c r="G360" s="1"/>
      <c r="H360" s="1"/>
      <c r="I360" s="4"/>
      <c r="J360" s="1"/>
      <c r="K360" s="5"/>
    </row>
    <row r="361" spans="2:11" ht="12.75">
      <c r="B361" s="127" t="s">
        <v>470</v>
      </c>
      <c r="C361" s="128"/>
      <c r="D361" s="129"/>
      <c r="F361" s="1"/>
      <c r="G361" s="1"/>
      <c r="H361" s="1"/>
      <c r="I361" s="4"/>
      <c r="J361" s="1"/>
      <c r="K361" s="5"/>
    </row>
    <row r="362" spans="2:11" ht="12.75">
      <c r="B362" s="127" t="s">
        <v>471</v>
      </c>
      <c r="C362" s="128"/>
      <c r="D362" s="129"/>
      <c r="F362" s="1"/>
      <c r="G362" s="1"/>
      <c r="H362" s="1"/>
      <c r="I362" s="4"/>
      <c r="J362" s="1"/>
      <c r="K362" s="5"/>
    </row>
    <row r="363" spans="2:11" ht="12.75">
      <c r="B363" s="127" t="s">
        <v>472</v>
      </c>
      <c r="C363" s="128"/>
      <c r="D363" s="129"/>
      <c r="F363" s="1"/>
      <c r="G363" s="1"/>
      <c r="H363" s="1"/>
      <c r="I363" s="4"/>
      <c r="J363" s="1"/>
      <c r="K363" s="5"/>
    </row>
    <row r="364" spans="2:11" ht="12.75">
      <c r="B364" s="127" t="s">
        <v>470</v>
      </c>
      <c r="C364" s="128"/>
      <c r="D364" s="129"/>
      <c r="F364" s="1"/>
      <c r="G364" s="1"/>
      <c r="H364" s="1"/>
      <c r="I364" s="4"/>
      <c r="J364" s="1"/>
      <c r="K364" s="5"/>
    </row>
    <row r="365" spans="2:11" ht="12.75">
      <c r="B365" s="131" t="s">
        <v>473</v>
      </c>
      <c r="C365" s="128"/>
      <c r="D365" s="129"/>
      <c r="F365" s="1"/>
      <c r="G365" s="1"/>
      <c r="H365" s="1"/>
      <c r="I365" s="4"/>
      <c r="J365" s="1"/>
      <c r="K365" s="5"/>
    </row>
    <row r="366" spans="2:11" ht="12.75">
      <c r="B366" s="131" t="s">
        <v>472</v>
      </c>
      <c r="C366" s="128"/>
      <c r="D366" s="129"/>
      <c r="F366" s="1"/>
      <c r="G366" s="1"/>
      <c r="H366" s="1"/>
      <c r="I366" s="4"/>
      <c r="J366" s="1"/>
      <c r="K366" s="5"/>
    </row>
    <row r="367" spans="2:11" ht="12.75">
      <c r="C367" s="1"/>
      <c r="F367" s="1"/>
      <c r="G367" s="1"/>
      <c r="H367" s="1"/>
      <c r="I367" s="4"/>
      <c r="J367" s="1"/>
      <c r="K367" s="5"/>
    </row>
    <row r="368" spans="2:11" ht="12.75">
      <c r="C368" s="1"/>
      <c r="F368" s="1"/>
      <c r="G368" s="1"/>
      <c r="H368" s="1"/>
      <c r="I368" s="4"/>
      <c r="J368" s="1"/>
      <c r="K368" s="5"/>
    </row>
    <row r="369" spans="3:11" ht="12.75">
      <c r="C369" s="1"/>
      <c r="F369" s="1"/>
      <c r="G369" s="1"/>
      <c r="H369" s="1"/>
      <c r="I369" s="4"/>
      <c r="J369" s="1"/>
      <c r="K369" s="5"/>
    </row>
    <row r="370" spans="3:11" ht="12.75">
      <c r="C370" s="1"/>
      <c r="F370" s="1"/>
      <c r="G370" s="1"/>
      <c r="H370" s="1"/>
      <c r="I370" s="4"/>
      <c r="J370" s="1"/>
      <c r="K370" s="5"/>
    </row>
    <row r="371" spans="3:11" ht="12.75">
      <c r="C371" s="1"/>
      <c r="F371" s="1"/>
      <c r="G371" s="1"/>
      <c r="H371" s="1"/>
      <c r="I371" s="4"/>
      <c r="J371" s="1"/>
      <c r="K371" s="5"/>
    </row>
    <row r="372" spans="3:11" ht="12.75">
      <c r="C372" s="1"/>
      <c r="F372" s="1"/>
      <c r="G372" s="1"/>
      <c r="H372" s="1"/>
      <c r="I372" s="4"/>
      <c r="J372" s="1"/>
      <c r="K372" s="5"/>
    </row>
    <row r="373" spans="3:11" ht="12.75">
      <c r="C373" s="1"/>
      <c r="F373" s="1"/>
      <c r="G373" s="1"/>
      <c r="H373" s="1"/>
      <c r="I373" s="4"/>
      <c r="J373" s="1"/>
      <c r="K373" s="5"/>
    </row>
    <row r="374" spans="3:11" ht="12.75">
      <c r="C374" s="1"/>
      <c r="F374" s="1"/>
      <c r="G374" s="1"/>
      <c r="H374" s="1"/>
      <c r="I374" s="4"/>
      <c r="J374" s="1"/>
      <c r="K374" s="5"/>
    </row>
    <row r="375" spans="3:11" ht="12.75">
      <c r="C375" s="1"/>
      <c r="F375" s="1"/>
      <c r="G375" s="1"/>
      <c r="H375" s="1"/>
      <c r="I375" s="4"/>
      <c r="J375" s="1"/>
      <c r="K375" s="5"/>
    </row>
    <row r="376" spans="3:11" ht="12.75">
      <c r="C376" s="1"/>
      <c r="F376" s="1"/>
      <c r="G376" s="1"/>
      <c r="H376" s="1"/>
      <c r="I376" s="4"/>
      <c r="J376" s="1"/>
      <c r="K376" s="5"/>
    </row>
    <row r="377" spans="3:11" ht="12.75">
      <c r="C377" s="1"/>
      <c r="F377" s="1"/>
      <c r="G377" s="1"/>
      <c r="H377" s="1"/>
      <c r="I377" s="4"/>
      <c r="J377" s="1"/>
      <c r="K377" s="5"/>
    </row>
    <row r="378" spans="3:11" ht="12.75">
      <c r="C378" s="1"/>
      <c r="F378" s="1"/>
      <c r="G378" s="1"/>
      <c r="H378" s="1"/>
      <c r="I378" s="4"/>
      <c r="J378" s="1"/>
      <c r="K378" s="5"/>
    </row>
    <row r="379" spans="3:11" ht="12.75">
      <c r="C379" s="1"/>
      <c r="F379" s="1"/>
      <c r="G379" s="1"/>
      <c r="H379" s="1"/>
      <c r="I379" s="4"/>
      <c r="J379" s="1"/>
      <c r="K379" s="5"/>
    </row>
    <row r="380" spans="3:11" ht="12.75">
      <c r="C380" s="1"/>
      <c r="F380" s="1"/>
      <c r="G380" s="1"/>
      <c r="H380" s="1"/>
      <c r="I380" s="4"/>
      <c r="J380" s="1"/>
      <c r="K380" s="5"/>
    </row>
    <row r="381" spans="3:11" ht="12.75">
      <c r="C381" s="1"/>
      <c r="F381" s="1"/>
      <c r="G381" s="1"/>
      <c r="H381" s="1"/>
      <c r="I381" s="4"/>
      <c r="J381" s="1"/>
      <c r="K381" s="5"/>
    </row>
    <row r="382" spans="3:11" ht="12.75">
      <c r="C382" s="1"/>
      <c r="F382" s="1"/>
      <c r="G382" s="1"/>
      <c r="H382" s="1"/>
      <c r="I382" s="4"/>
      <c r="J382" s="1"/>
      <c r="K382" s="5"/>
    </row>
    <row r="383" spans="3:11" ht="12.75">
      <c r="C383" s="1"/>
      <c r="F383" s="1"/>
      <c r="G383" s="1"/>
      <c r="H383" s="1"/>
      <c r="I383" s="4"/>
      <c r="J383" s="1"/>
      <c r="K383" s="5"/>
    </row>
    <row r="384" spans="3:11" ht="12.75">
      <c r="C384" s="1"/>
      <c r="F384" s="1"/>
      <c r="G384" s="1"/>
      <c r="H384" s="1"/>
      <c r="I384" s="4"/>
      <c r="J384" s="1"/>
      <c r="K384" s="5"/>
    </row>
    <row r="385" spans="3:11" ht="12.75">
      <c r="C385" s="1"/>
      <c r="F385" s="1"/>
      <c r="G385" s="1"/>
      <c r="H385" s="1"/>
      <c r="I385" s="4"/>
      <c r="J385" s="1"/>
      <c r="K385" s="5"/>
    </row>
    <row r="386" spans="3:11" ht="12.75">
      <c r="C386" s="1"/>
      <c r="F386" s="1"/>
      <c r="G386" s="1"/>
      <c r="H386" s="1"/>
      <c r="I386" s="4"/>
      <c r="J386" s="1"/>
      <c r="K386" s="5"/>
    </row>
    <row r="387" spans="3:11" ht="12.75">
      <c r="C387" s="1"/>
      <c r="F387" s="1"/>
      <c r="G387" s="1"/>
      <c r="H387" s="1"/>
      <c r="I387" s="4"/>
      <c r="J387" s="1"/>
      <c r="K387" s="5"/>
    </row>
    <row r="388" spans="3:11" ht="12.75">
      <c r="C388" s="1"/>
      <c r="F388" s="1"/>
      <c r="G388" s="1"/>
      <c r="H388" s="1"/>
      <c r="I388" s="4"/>
      <c r="J388" s="1"/>
      <c r="K388" s="5"/>
    </row>
    <row r="389" spans="3:11" ht="12.75">
      <c r="C389" s="1"/>
      <c r="F389" s="1"/>
      <c r="G389" s="1"/>
      <c r="H389" s="1"/>
      <c r="I389" s="4"/>
      <c r="J389" s="1"/>
      <c r="K389" s="5"/>
    </row>
    <row r="390" spans="3:11" ht="12.75">
      <c r="C390" s="1"/>
      <c r="F390" s="1"/>
      <c r="G390" s="1"/>
      <c r="H390" s="1"/>
      <c r="I390" s="4"/>
      <c r="J390" s="1"/>
      <c r="K390" s="5"/>
    </row>
    <row r="391" spans="3:11" ht="12.75">
      <c r="C391" s="1"/>
      <c r="F391" s="1"/>
      <c r="G391" s="1"/>
      <c r="H391" s="1"/>
      <c r="I391" s="4"/>
      <c r="J391" s="1"/>
      <c r="K391" s="5"/>
    </row>
    <row r="392" spans="3:11" ht="12.75">
      <c r="C392" s="1"/>
      <c r="F392" s="1"/>
      <c r="G392" s="1"/>
      <c r="H392" s="1"/>
      <c r="I392" s="4"/>
      <c r="J392" s="1"/>
      <c r="K392" s="5"/>
    </row>
    <row r="393" spans="3:11" ht="12.75">
      <c r="C393" s="1"/>
      <c r="F393" s="1"/>
      <c r="G393" s="1"/>
      <c r="H393" s="1"/>
      <c r="I393" s="4"/>
      <c r="J393" s="1"/>
      <c r="K393" s="5"/>
    </row>
    <row r="394" spans="3:11" ht="12.75">
      <c r="C394" s="1"/>
      <c r="F394" s="1"/>
      <c r="G394" s="1"/>
      <c r="H394" s="1"/>
      <c r="I394" s="4"/>
      <c r="J394" s="1"/>
      <c r="K394" s="5"/>
    </row>
    <row r="395" spans="3:11" ht="12.75">
      <c r="C395" s="1"/>
      <c r="F395" s="1"/>
      <c r="G395" s="1"/>
      <c r="H395" s="1"/>
      <c r="I395" s="4"/>
      <c r="J395" s="1"/>
      <c r="K395" s="5"/>
    </row>
    <row r="396" spans="3:11" ht="12.75">
      <c r="C396" s="1"/>
      <c r="F396" s="1"/>
      <c r="G396" s="1"/>
      <c r="H396" s="1"/>
      <c r="I396" s="4"/>
      <c r="J396" s="1"/>
      <c r="K396" s="5"/>
    </row>
    <row r="397" spans="3:11" ht="12.75">
      <c r="C397" s="1"/>
      <c r="F397" s="1"/>
      <c r="G397" s="1"/>
      <c r="H397" s="1"/>
      <c r="I397" s="4"/>
      <c r="J397" s="1"/>
      <c r="K397" s="5"/>
    </row>
    <row r="398" spans="3:11" ht="12.75">
      <c r="C398" s="1"/>
      <c r="F398" s="1"/>
      <c r="G398" s="1"/>
      <c r="H398" s="1"/>
      <c r="I398" s="4"/>
      <c r="J398" s="1"/>
      <c r="K398" s="5"/>
    </row>
    <row r="399" spans="3:11" ht="12.75">
      <c r="C399" s="1"/>
      <c r="F399" s="1"/>
      <c r="G399" s="1"/>
      <c r="H399" s="1"/>
      <c r="I399" s="4"/>
      <c r="J399" s="1"/>
      <c r="K399" s="5"/>
    </row>
    <row r="400" spans="3:11" ht="12.75">
      <c r="C400" s="1"/>
      <c r="F400" s="1"/>
      <c r="G400" s="1"/>
      <c r="H400" s="1"/>
      <c r="I400" s="4"/>
      <c r="J400" s="1"/>
      <c r="K400" s="5"/>
    </row>
    <row r="401" spans="3:11" ht="12.75">
      <c r="C401" s="1"/>
      <c r="F401" s="1"/>
      <c r="G401" s="1"/>
      <c r="H401" s="1"/>
      <c r="I401" s="4"/>
      <c r="J401" s="1"/>
      <c r="K401" s="5"/>
    </row>
    <row r="402" spans="3:11" ht="12.75">
      <c r="C402" s="1"/>
      <c r="F402" s="1"/>
      <c r="G402" s="1"/>
      <c r="H402" s="1"/>
      <c r="I402" s="4"/>
      <c r="J402" s="1"/>
      <c r="K402" s="5"/>
    </row>
    <row r="403" spans="3:11" ht="12.75">
      <c r="C403" s="1"/>
      <c r="F403" s="1"/>
      <c r="G403" s="1"/>
      <c r="H403" s="1"/>
      <c r="I403" s="4"/>
      <c r="J403" s="1"/>
      <c r="K403" s="5"/>
    </row>
    <row r="404" spans="3:11" ht="12.75">
      <c r="C404" s="1"/>
      <c r="F404" s="1"/>
      <c r="G404" s="1"/>
      <c r="H404" s="1"/>
      <c r="I404" s="4"/>
      <c r="J404" s="1"/>
      <c r="K404" s="5"/>
    </row>
    <row r="405" spans="3:11" ht="12.75">
      <c r="C405" s="1"/>
      <c r="F405" s="1"/>
      <c r="G405" s="1"/>
      <c r="H405" s="1"/>
      <c r="I405" s="4"/>
      <c r="J405" s="1"/>
      <c r="K405" s="5"/>
    </row>
    <row r="406" spans="3:11" ht="12.75">
      <c r="C406" s="1"/>
      <c r="F406" s="1"/>
      <c r="G406" s="1"/>
      <c r="H406" s="1"/>
      <c r="I406" s="4"/>
      <c r="J406" s="1"/>
      <c r="K406" s="5"/>
    </row>
    <row r="407" spans="3:11" ht="12.75">
      <c r="C407" s="1"/>
      <c r="F407" s="1"/>
      <c r="G407" s="1"/>
      <c r="H407" s="1"/>
      <c r="I407" s="4"/>
      <c r="J407" s="1"/>
      <c r="K407" s="5"/>
    </row>
    <row r="408" spans="3:11" ht="12.75">
      <c r="C408" s="1"/>
      <c r="F408" s="1"/>
      <c r="G408" s="1"/>
      <c r="H408" s="1"/>
      <c r="I408" s="4"/>
      <c r="J408" s="1"/>
      <c r="K408" s="5"/>
    </row>
    <row r="409" spans="3:11" ht="12.75">
      <c r="C409" s="1"/>
      <c r="F409" s="1"/>
      <c r="G409" s="1"/>
      <c r="H409" s="1"/>
      <c r="I409" s="4"/>
      <c r="J409" s="1"/>
      <c r="K409" s="5"/>
    </row>
    <row r="410" spans="3:11" ht="12.75">
      <c r="C410" s="1"/>
      <c r="F410" s="1"/>
      <c r="G410" s="1"/>
      <c r="H410" s="1"/>
      <c r="I410" s="4"/>
      <c r="J410" s="1"/>
      <c r="K410" s="5"/>
    </row>
    <row r="411" spans="3:11" ht="12.75">
      <c r="C411" s="1"/>
      <c r="F411" s="1"/>
      <c r="G411" s="1"/>
      <c r="H411" s="1"/>
      <c r="I411" s="4"/>
      <c r="J411" s="1"/>
      <c r="K411" s="5"/>
    </row>
    <row r="412" spans="3:11" ht="12.75">
      <c r="C412" s="1"/>
      <c r="F412" s="1"/>
      <c r="G412" s="1"/>
      <c r="H412" s="1"/>
      <c r="I412" s="4"/>
      <c r="J412" s="1"/>
      <c r="K412" s="5"/>
    </row>
    <row r="413" spans="3:11" ht="12.75">
      <c r="C413" s="1"/>
      <c r="F413" s="1"/>
      <c r="G413" s="1"/>
      <c r="H413" s="1"/>
      <c r="I413" s="4"/>
      <c r="J413" s="1"/>
      <c r="K413" s="5"/>
    </row>
    <row r="414" spans="3:11" ht="12.75">
      <c r="C414" s="1"/>
      <c r="F414" s="1"/>
      <c r="G414" s="1"/>
      <c r="H414" s="1"/>
      <c r="I414" s="4"/>
      <c r="J414" s="1"/>
      <c r="K414" s="5"/>
    </row>
    <row r="415" spans="3:11" ht="12.75">
      <c r="C415" s="1"/>
      <c r="F415" s="1"/>
      <c r="G415" s="1"/>
      <c r="H415" s="1"/>
      <c r="I415" s="4"/>
      <c r="J415" s="1"/>
      <c r="K415" s="5"/>
    </row>
    <row r="416" spans="3:11" ht="12.75">
      <c r="C416" s="1"/>
      <c r="F416" s="1"/>
      <c r="G416" s="1"/>
      <c r="H416" s="1"/>
      <c r="I416" s="4"/>
      <c r="J416" s="1"/>
      <c r="K416" s="5"/>
    </row>
    <row r="417" spans="3:11" ht="12.75">
      <c r="C417" s="1"/>
      <c r="F417" s="1"/>
      <c r="G417" s="1"/>
      <c r="H417" s="1"/>
      <c r="I417" s="4"/>
      <c r="J417" s="1"/>
      <c r="K417" s="5"/>
    </row>
    <row r="418" spans="3:11" ht="12.75">
      <c r="C418" s="1"/>
      <c r="F418" s="1"/>
      <c r="G418" s="1"/>
      <c r="H418" s="1"/>
      <c r="I418" s="4"/>
      <c r="J418" s="1"/>
      <c r="K418" s="5"/>
    </row>
    <row r="419" spans="3:11" ht="12.75">
      <c r="C419" s="1"/>
      <c r="F419" s="1"/>
      <c r="G419" s="1"/>
      <c r="H419" s="1"/>
      <c r="I419" s="4"/>
      <c r="J419" s="1"/>
      <c r="K419" s="5"/>
    </row>
    <row r="420" spans="3:11" ht="12.75">
      <c r="C420" s="1"/>
      <c r="F420" s="1"/>
      <c r="G420" s="1"/>
      <c r="H420" s="1"/>
      <c r="I420" s="4"/>
      <c r="J420" s="1"/>
      <c r="K420" s="5"/>
    </row>
    <row r="421" spans="3:11" ht="12.75">
      <c r="C421" s="1"/>
      <c r="F421" s="1"/>
      <c r="G421" s="1"/>
      <c r="H421" s="1"/>
      <c r="I421" s="4"/>
      <c r="J421" s="1"/>
      <c r="K421" s="5"/>
    </row>
    <row r="422" spans="3:11" ht="12.75">
      <c r="C422" s="1"/>
      <c r="F422" s="1"/>
      <c r="G422" s="1"/>
      <c r="H422" s="1"/>
      <c r="I422" s="4"/>
      <c r="J422" s="1"/>
      <c r="K422" s="5"/>
    </row>
    <row r="423" spans="3:11" ht="12.75">
      <c r="C423" s="1"/>
      <c r="F423" s="1"/>
      <c r="G423" s="1"/>
      <c r="H423" s="1"/>
      <c r="I423" s="4"/>
      <c r="J423" s="1"/>
      <c r="K423" s="5"/>
    </row>
    <row r="424" spans="3:11" ht="12.75">
      <c r="C424" s="1"/>
      <c r="F424" s="1"/>
      <c r="G424" s="1"/>
      <c r="H424" s="1"/>
      <c r="I424" s="4"/>
      <c r="J424" s="1"/>
      <c r="K424" s="5"/>
    </row>
    <row r="425" spans="3:11" ht="12.75">
      <c r="C425" s="1"/>
      <c r="F425" s="1"/>
      <c r="G425" s="1"/>
      <c r="H425" s="1"/>
      <c r="I425" s="4"/>
      <c r="J425" s="1"/>
      <c r="K425" s="5"/>
    </row>
    <row r="426" spans="3:11" ht="12.75">
      <c r="C426" s="1"/>
      <c r="F426" s="1"/>
      <c r="G426" s="1"/>
      <c r="H426" s="1"/>
      <c r="I426" s="4"/>
      <c r="J426" s="1"/>
      <c r="K426" s="5"/>
    </row>
    <row r="427" spans="3:11" ht="12.75">
      <c r="C427" s="1"/>
      <c r="F427" s="1"/>
      <c r="G427" s="1"/>
      <c r="H427" s="1"/>
      <c r="I427" s="4"/>
      <c r="J427" s="1"/>
      <c r="K427" s="5"/>
    </row>
    <row r="428" spans="3:11" ht="12.75">
      <c r="C428" s="1"/>
      <c r="F428" s="1"/>
      <c r="G428" s="1"/>
      <c r="H428" s="1"/>
      <c r="I428" s="4"/>
      <c r="J428" s="1"/>
      <c r="K428" s="5"/>
    </row>
    <row r="429" spans="3:11" ht="12.75">
      <c r="C429" s="1"/>
      <c r="F429" s="1"/>
      <c r="G429" s="1"/>
      <c r="H429" s="1"/>
      <c r="I429" s="4"/>
      <c r="J429" s="1"/>
      <c r="K429" s="5"/>
    </row>
    <row r="430" spans="3:11" ht="12.75">
      <c r="C430" s="1"/>
      <c r="F430" s="1"/>
      <c r="G430" s="1"/>
      <c r="H430" s="1"/>
      <c r="I430" s="4"/>
      <c r="J430" s="1"/>
      <c r="K430" s="5"/>
    </row>
    <row r="431" spans="3:11" ht="12.75">
      <c r="C431" s="1"/>
      <c r="F431" s="1"/>
      <c r="G431" s="1"/>
      <c r="H431" s="1"/>
      <c r="I431" s="4"/>
      <c r="J431" s="1"/>
      <c r="K431" s="5"/>
    </row>
    <row r="432" spans="3:11" ht="12.75">
      <c r="C432" s="1"/>
      <c r="F432" s="1"/>
      <c r="G432" s="1"/>
      <c r="H432" s="1"/>
      <c r="I432" s="4"/>
      <c r="J432" s="1"/>
      <c r="K432" s="5"/>
    </row>
    <row r="433" spans="3:11" ht="12.75">
      <c r="C433" s="1"/>
      <c r="F433" s="1"/>
      <c r="G433" s="1"/>
      <c r="H433" s="1"/>
      <c r="I433" s="4"/>
      <c r="J433" s="1"/>
      <c r="K433" s="5"/>
    </row>
    <row r="434" spans="3:11" ht="12.75">
      <c r="C434" s="1"/>
      <c r="F434" s="1"/>
      <c r="G434" s="1"/>
      <c r="H434" s="1"/>
      <c r="I434" s="4"/>
      <c r="J434" s="1"/>
      <c r="K434" s="5"/>
    </row>
    <row r="435" spans="3:11" ht="12.75">
      <c r="C435" s="1"/>
      <c r="F435" s="1"/>
      <c r="G435" s="1"/>
      <c r="H435" s="1"/>
      <c r="I435" s="4"/>
      <c r="J435" s="1"/>
      <c r="K435" s="5"/>
    </row>
    <row r="436" spans="3:11" ht="12.75">
      <c r="C436" s="1"/>
      <c r="F436" s="1"/>
      <c r="G436" s="1"/>
      <c r="H436" s="1"/>
      <c r="I436" s="4"/>
      <c r="J436" s="1"/>
      <c r="K436" s="5"/>
    </row>
    <row r="437" spans="3:11" ht="12.75">
      <c r="C437" s="1"/>
      <c r="F437" s="1"/>
      <c r="G437" s="1"/>
      <c r="H437" s="1"/>
      <c r="I437" s="4"/>
      <c r="J437" s="1"/>
      <c r="K437" s="5"/>
    </row>
    <row r="438" spans="3:11" ht="12.75">
      <c r="C438" s="1"/>
      <c r="F438" s="1"/>
      <c r="G438" s="1"/>
      <c r="H438" s="1"/>
      <c r="I438" s="4"/>
      <c r="J438" s="1"/>
      <c r="K438" s="5"/>
    </row>
    <row r="439" spans="3:11" ht="12.75">
      <c r="C439" s="1"/>
      <c r="F439" s="1"/>
      <c r="G439" s="1"/>
      <c r="H439" s="1"/>
      <c r="I439" s="4"/>
      <c r="J439" s="1"/>
      <c r="K439" s="5"/>
    </row>
    <row r="440" spans="3:11" ht="12.75">
      <c r="C440" s="1"/>
      <c r="F440" s="1"/>
      <c r="G440" s="1"/>
      <c r="H440" s="1"/>
      <c r="I440" s="4"/>
      <c r="J440" s="1"/>
      <c r="K440" s="5"/>
    </row>
    <row r="441" spans="3:11" ht="12.75">
      <c r="C441" s="1"/>
      <c r="F441" s="1"/>
      <c r="G441" s="1"/>
      <c r="H441" s="1"/>
      <c r="I441" s="4"/>
      <c r="J441" s="1"/>
      <c r="K441" s="5"/>
    </row>
    <row r="442" spans="3:11" ht="12.75">
      <c r="C442" s="1"/>
      <c r="F442" s="1"/>
      <c r="G442" s="1"/>
      <c r="H442" s="1"/>
      <c r="I442" s="4"/>
      <c r="J442" s="1"/>
      <c r="K442" s="5"/>
    </row>
    <row r="443" spans="3:11" ht="12.75">
      <c r="C443" s="1"/>
      <c r="F443" s="1"/>
      <c r="G443" s="1"/>
      <c r="H443" s="1"/>
      <c r="I443" s="4"/>
      <c r="J443" s="1"/>
      <c r="K443" s="5"/>
    </row>
    <row r="444" spans="3:11" ht="12.75">
      <c r="C444" s="1"/>
      <c r="F444" s="1"/>
      <c r="G444" s="1"/>
      <c r="H444" s="1"/>
      <c r="I444" s="4"/>
      <c r="J444" s="1"/>
      <c r="K444" s="5"/>
    </row>
    <row r="445" spans="3:11" ht="12.75">
      <c r="C445" s="1"/>
      <c r="F445" s="1"/>
      <c r="G445" s="1"/>
      <c r="H445" s="1"/>
      <c r="I445" s="4"/>
      <c r="J445" s="1"/>
      <c r="K445" s="5"/>
    </row>
    <row r="446" spans="3:11" ht="12.75">
      <c r="C446" s="1"/>
      <c r="F446" s="1"/>
      <c r="G446" s="1"/>
      <c r="H446" s="1"/>
      <c r="I446" s="4"/>
      <c r="J446" s="1"/>
      <c r="K446" s="5"/>
    </row>
    <row r="447" spans="3:11" ht="12.75">
      <c r="C447" s="1"/>
      <c r="F447" s="1"/>
      <c r="G447" s="1"/>
      <c r="H447" s="1"/>
      <c r="I447" s="4"/>
      <c r="J447" s="1"/>
      <c r="K447" s="5"/>
    </row>
    <row r="448" spans="3:11" ht="12.75">
      <c r="C448" s="1"/>
      <c r="F448" s="1"/>
      <c r="G448" s="1"/>
      <c r="H448" s="1"/>
      <c r="I448" s="4"/>
      <c r="J448" s="1"/>
      <c r="K448" s="5"/>
    </row>
    <row r="449" spans="3:11" ht="12.75">
      <c r="C449" s="1"/>
      <c r="F449" s="1"/>
      <c r="G449" s="1"/>
      <c r="H449" s="1"/>
      <c r="I449" s="4"/>
      <c r="J449" s="1"/>
      <c r="K449" s="5"/>
    </row>
    <row r="450" spans="3:11" ht="12.75">
      <c r="C450" s="1"/>
      <c r="F450" s="1"/>
      <c r="G450" s="1"/>
      <c r="H450" s="1"/>
      <c r="I450" s="4"/>
      <c r="J450" s="1"/>
      <c r="K450" s="5"/>
    </row>
    <row r="451" spans="3:11" ht="12.75">
      <c r="C451" s="1"/>
      <c r="F451" s="1"/>
      <c r="G451" s="1"/>
      <c r="H451" s="1"/>
      <c r="I451" s="4"/>
      <c r="J451" s="1"/>
      <c r="K451" s="5"/>
    </row>
    <row r="452" spans="3:11" ht="12.75">
      <c r="C452" s="1"/>
      <c r="F452" s="1"/>
      <c r="G452" s="1"/>
      <c r="H452" s="1"/>
      <c r="I452" s="4"/>
      <c r="J452" s="1"/>
      <c r="K452" s="5"/>
    </row>
    <row r="453" spans="3:11" ht="12.75">
      <c r="C453" s="1"/>
      <c r="F453" s="1"/>
      <c r="G453" s="1"/>
      <c r="H453" s="1"/>
      <c r="I453" s="4"/>
      <c r="J453" s="1"/>
      <c r="K453" s="5"/>
    </row>
    <row r="454" spans="3:11" ht="12.75">
      <c r="C454" s="1"/>
      <c r="F454" s="1"/>
      <c r="G454" s="1"/>
      <c r="H454" s="1"/>
      <c r="I454" s="4"/>
      <c r="J454" s="1"/>
      <c r="K454" s="5"/>
    </row>
    <row r="455" spans="3:11" ht="12.75">
      <c r="C455" s="1"/>
      <c r="F455" s="1"/>
      <c r="G455" s="1"/>
      <c r="H455" s="1"/>
      <c r="I455" s="4"/>
      <c r="J455" s="1"/>
      <c r="K455" s="5"/>
    </row>
    <row r="456" spans="3:11" ht="12.75">
      <c r="C456" s="1"/>
      <c r="F456" s="1"/>
      <c r="G456" s="1"/>
      <c r="H456" s="1"/>
      <c r="I456" s="4"/>
      <c r="J456" s="1"/>
      <c r="K456" s="5"/>
    </row>
    <row r="457" spans="3:11" ht="12.75">
      <c r="C457" s="1"/>
      <c r="F457" s="1"/>
      <c r="G457" s="1"/>
      <c r="H457" s="1"/>
      <c r="I457" s="4"/>
      <c r="J457" s="1"/>
      <c r="K457" s="5"/>
    </row>
    <row r="458" spans="3:11" ht="12.75">
      <c r="C458" s="1"/>
      <c r="F458" s="1"/>
      <c r="G458" s="1"/>
      <c r="H458" s="1"/>
      <c r="I458" s="4"/>
      <c r="J458" s="1"/>
      <c r="K458" s="5"/>
    </row>
    <row r="459" spans="3:11" ht="12.75">
      <c r="C459" s="1"/>
      <c r="F459" s="1"/>
      <c r="G459" s="1"/>
      <c r="H459" s="1"/>
      <c r="I459" s="4"/>
      <c r="J459" s="1"/>
      <c r="K459" s="5"/>
    </row>
    <row r="460" spans="3:11" ht="12.75">
      <c r="C460" s="1"/>
      <c r="F460" s="1"/>
      <c r="G460" s="1"/>
      <c r="H460" s="1"/>
      <c r="I460" s="4"/>
      <c r="J460" s="1"/>
      <c r="K460" s="5"/>
    </row>
    <row r="461" spans="3:11" ht="12.75">
      <c r="C461" s="1"/>
      <c r="F461" s="1"/>
      <c r="G461" s="1"/>
      <c r="H461" s="1"/>
      <c r="I461" s="4"/>
      <c r="J461" s="1"/>
      <c r="K461" s="5"/>
    </row>
    <row r="462" spans="3:11" ht="12.75">
      <c r="C462" s="1"/>
      <c r="F462" s="1"/>
      <c r="G462" s="1"/>
      <c r="H462" s="1"/>
      <c r="I462" s="4"/>
      <c r="J462" s="1"/>
      <c r="K462" s="5"/>
    </row>
    <row r="463" spans="3:11" ht="12.75">
      <c r="C463" s="1"/>
      <c r="F463" s="1"/>
      <c r="G463" s="1"/>
      <c r="H463" s="1"/>
      <c r="I463" s="4"/>
      <c r="J463" s="1"/>
      <c r="K463" s="5"/>
    </row>
    <row r="464" spans="3:11" ht="12.75">
      <c r="C464" s="1"/>
      <c r="F464" s="1"/>
      <c r="G464" s="1"/>
      <c r="H464" s="1"/>
      <c r="I464" s="4"/>
      <c r="J464" s="1"/>
      <c r="K464" s="5"/>
    </row>
    <row r="465" spans="3:11" ht="12.75">
      <c r="C465" s="1"/>
      <c r="F465" s="1"/>
      <c r="G465" s="1"/>
      <c r="H465" s="1"/>
      <c r="I465" s="4"/>
      <c r="J465" s="1"/>
      <c r="K465" s="5"/>
    </row>
    <row r="466" spans="3:11" ht="12.75">
      <c r="C466" s="1"/>
      <c r="F466" s="1"/>
      <c r="G466" s="1"/>
      <c r="H466" s="1"/>
      <c r="I466" s="4"/>
      <c r="J466" s="1"/>
      <c r="K466" s="5"/>
    </row>
    <row r="467" spans="3:11" ht="12.75">
      <c r="C467" s="1"/>
      <c r="F467" s="1"/>
      <c r="G467" s="1"/>
      <c r="H467" s="1"/>
      <c r="I467" s="4"/>
      <c r="J467" s="1"/>
      <c r="K467" s="5"/>
    </row>
    <row r="468" spans="3:11" ht="12.75">
      <c r="C468" s="1"/>
      <c r="F468" s="1"/>
      <c r="G468" s="1"/>
      <c r="H468" s="1"/>
      <c r="I468" s="4"/>
      <c r="J468" s="1"/>
      <c r="K468" s="5"/>
    </row>
    <row r="469" spans="3:11" ht="12.75">
      <c r="C469" s="1"/>
      <c r="F469" s="1"/>
      <c r="G469" s="1"/>
      <c r="H469" s="1"/>
      <c r="I469" s="4"/>
      <c r="J469" s="1"/>
      <c r="K469" s="5"/>
    </row>
    <row r="470" spans="3:11" ht="12.75">
      <c r="C470" s="1"/>
      <c r="F470" s="1"/>
      <c r="G470" s="1"/>
      <c r="H470" s="1"/>
      <c r="I470" s="4"/>
      <c r="J470" s="1"/>
      <c r="K470" s="5"/>
    </row>
    <row r="471" spans="3:11" ht="12.75">
      <c r="C471" s="1"/>
      <c r="F471" s="1"/>
      <c r="G471" s="1"/>
      <c r="H471" s="1"/>
      <c r="I471" s="4"/>
      <c r="J471" s="1"/>
      <c r="K471" s="5"/>
    </row>
    <row r="472" spans="3:11" ht="12.75">
      <c r="C472" s="1"/>
      <c r="F472" s="1"/>
      <c r="G472" s="1"/>
      <c r="H472" s="1"/>
      <c r="I472" s="4"/>
      <c r="J472" s="1"/>
      <c r="K472" s="5"/>
    </row>
    <row r="473" spans="3:11" ht="12.75">
      <c r="C473" s="1"/>
      <c r="F473" s="1"/>
      <c r="G473" s="1"/>
      <c r="H473" s="1"/>
      <c r="I473" s="4"/>
      <c r="J473" s="1"/>
      <c r="K473" s="5"/>
    </row>
    <row r="474" spans="3:11" ht="12.75">
      <c r="C474" s="1"/>
      <c r="F474" s="1"/>
      <c r="G474" s="1"/>
      <c r="H474" s="1"/>
      <c r="I474" s="4"/>
      <c r="J474" s="1"/>
      <c r="K474" s="5"/>
    </row>
    <row r="475" spans="3:11" ht="12.75">
      <c r="C475" s="1"/>
      <c r="F475" s="1"/>
      <c r="G475" s="1"/>
      <c r="H475" s="1"/>
      <c r="I475" s="4"/>
      <c r="J475" s="1"/>
      <c r="K475" s="5"/>
    </row>
    <row r="476" spans="3:11" ht="12.75">
      <c r="C476" s="1"/>
      <c r="F476" s="1"/>
      <c r="G476" s="1"/>
      <c r="H476" s="1"/>
      <c r="I476" s="4"/>
      <c r="J476" s="1"/>
      <c r="K476" s="5"/>
    </row>
    <row r="477" spans="3:11" ht="12.75">
      <c r="C477" s="1"/>
      <c r="F477" s="1"/>
      <c r="G477" s="1"/>
      <c r="H477" s="1"/>
      <c r="I477" s="4"/>
      <c r="J477" s="1"/>
      <c r="K477" s="5"/>
    </row>
    <row r="478" spans="3:11" ht="12.75">
      <c r="C478" s="1"/>
      <c r="F478" s="1"/>
      <c r="G478" s="1"/>
      <c r="H478" s="1"/>
      <c r="I478" s="4"/>
      <c r="J478" s="1"/>
      <c r="K478" s="5"/>
    </row>
    <row r="479" spans="3:11" ht="12.75">
      <c r="C479" s="1"/>
      <c r="F479" s="1"/>
      <c r="G479" s="1"/>
      <c r="H479" s="1"/>
      <c r="I479" s="4"/>
      <c r="J479" s="1"/>
      <c r="K479" s="5"/>
    </row>
    <row r="480" spans="3:11" ht="12.75">
      <c r="C480" s="1"/>
      <c r="F480" s="1"/>
      <c r="G480" s="1"/>
      <c r="H480" s="1"/>
      <c r="I480" s="4"/>
      <c r="J480" s="1"/>
      <c r="K480" s="5"/>
    </row>
    <row r="481" spans="3:11" ht="12.75">
      <c r="C481" s="1"/>
      <c r="F481" s="1"/>
      <c r="G481" s="1"/>
      <c r="H481" s="1"/>
      <c r="I481" s="4"/>
      <c r="J481" s="1"/>
      <c r="K481" s="5"/>
    </row>
    <row r="482" spans="3:11" ht="12.75">
      <c r="C482" s="1"/>
      <c r="F482" s="1"/>
      <c r="G482" s="1"/>
      <c r="H482" s="1"/>
      <c r="I482" s="4"/>
      <c r="J482" s="1"/>
      <c r="K482" s="5"/>
    </row>
    <row r="483" spans="3:11" ht="12.75">
      <c r="C483" s="1"/>
      <c r="F483" s="1"/>
      <c r="G483" s="1"/>
      <c r="H483" s="1"/>
      <c r="I483" s="4"/>
      <c r="J483" s="1"/>
      <c r="K483" s="5"/>
    </row>
    <row r="484" spans="3:11" ht="12.75">
      <c r="C484" s="1"/>
      <c r="F484" s="1"/>
      <c r="G484" s="1"/>
      <c r="H484" s="1"/>
      <c r="I484" s="4"/>
      <c r="J484" s="1"/>
      <c r="K484" s="5"/>
    </row>
    <row r="485" spans="3:11" ht="12.75">
      <c r="C485" s="1"/>
      <c r="F485" s="1"/>
      <c r="G485" s="1"/>
      <c r="H485" s="1"/>
      <c r="I485" s="4"/>
      <c r="J485" s="1"/>
      <c r="K485" s="5"/>
    </row>
    <row r="486" spans="3:11" ht="12.75">
      <c r="C486" s="1"/>
      <c r="F486" s="1"/>
      <c r="G486" s="1"/>
      <c r="H486" s="1"/>
      <c r="I486" s="4"/>
      <c r="J486" s="1"/>
      <c r="K486" s="5"/>
    </row>
    <row r="487" spans="3:11" ht="12.75">
      <c r="C487" s="1"/>
      <c r="F487" s="1"/>
      <c r="G487" s="1"/>
      <c r="H487" s="1"/>
      <c r="I487" s="4"/>
      <c r="J487" s="1"/>
      <c r="K487" s="5"/>
    </row>
    <row r="488" spans="3:11" ht="12.75">
      <c r="C488" s="1"/>
      <c r="F488" s="1"/>
      <c r="G488" s="1"/>
      <c r="H488" s="1"/>
      <c r="I488" s="4"/>
      <c r="J488" s="1"/>
      <c r="K488" s="5"/>
    </row>
    <row r="489" spans="3:11" ht="12.75">
      <c r="C489" s="1"/>
      <c r="F489" s="1"/>
      <c r="G489" s="1"/>
      <c r="H489" s="1"/>
      <c r="I489" s="4"/>
      <c r="J489" s="1"/>
      <c r="K489" s="5"/>
    </row>
    <row r="490" spans="3:11" ht="12.75">
      <c r="C490" s="1"/>
      <c r="F490" s="1"/>
      <c r="G490" s="1"/>
      <c r="H490" s="1"/>
      <c r="I490" s="4"/>
      <c r="J490" s="1"/>
      <c r="K490" s="5"/>
    </row>
    <row r="491" spans="3:11" ht="12.75">
      <c r="C491" s="1"/>
      <c r="F491" s="1"/>
      <c r="G491" s="1"/>
      <c r="H491" s="1"/>
      <c r="I491" s="4"/>
      <c r="J491" s="1"/>
      <c r="K491" s="5"/>
    </row>
    <row r="492" spans="3:11" ht="12.75">
      <c r="C492" s="1"/>
      <c r="F492" s="1"/>
      <c r="G492" s="1"/>
      <c r="H492" s="1"/>
      <c r="I492" s="4"/>
      <c r="J492" s="1"/>
      <c r="K492" s="5"/>
    </row>
    <row r="493" spans="3:11" ht="12.75">
      <c r="C493" s="1"/>
      <c r="F493" s="1"/>
      <c r="G493" s="1"/>
      <c r="H493" s="1"/>
      <c r="I493" s="4"/>
      <c r="J493" s="1"/>
      <c r="K493" s="5"/>
    </row>
    <row r="494" spans="3:11" ht="12.75">
      <c r="C494" s="1"/>
      <c r="F494" s="1"/>
      <c r="G494" s="1"/>
      <c r="H494" s="1"/>
      <c r="I494" s="4"/>
      <c r="J494" s="1"/>
      <c r="K494" s="5"/>
    </row>
    <row r="495" spans="3:11" ht="12.75">
      <c r="C495" s="1"/>
      <c r="F495" s="1"/>
      <c r="G495" s="1"/>
      <c r="H495" s="1"/>
      <c r="I495" s="4"/>
      <c r="J495" s="1"/>
      <c r="K495" s="5"/>
    </row>
    <row r="496" spans="3:11" ht="12.75">
      <c r="C496" s="1"/>
      <c r="F496" s="1"/>
      <c r="G496" s="1"/>
      <c r="H496" s="1"/>
      <c r="I496" s="4"/>
      <c r="J496" s="1"/>
      <c r="K496" s="5"/>
    </row>
    <row r="497" spans="3:11" ht="12.75">
      <c r="C497" s="1"/>
      <c r="F497" s="1"/>
      <c r="G497" s="1"/>
      <c r="H497" s="1"/>
      <c r="I497" s="4"/>
      <c r="J497" s="1"/>
      <c r="K497" s="5"/>
    </row>
    <row r="498" spans="3:11" ht="12.75">
      <c r="C498" s="1"/>
      <c r="F498" s="1"/>
      <c r="G498" s="1"/>
      <c r="H498" s="1"/>
      <c r="I498" s="4"/>
      <c r="J498" s="1"/>
      <c r="K498" s="5"/>
    </row>
    <row r="499" spans="3:11" ht="12.75">
      <c r="C499" s="1"/>
      <c r="F499" s="1"/>
      <c r="G499" s="1"/>
      <c r="H499" s="1"/>
      <c r="I499" s="4"/>
      <c r="J499" s="1"/>
      <c r="K499" s="5"/>
    </row>
    <row r="500" spans="3:11" ht="12.75">
      <c r="C500" s="1"/>
      <c r="F500" s="1"/>
      <c r="G500" s="1"/>
      <c r="H500" s="1"/>
      <c r="I500" s="4"/>
      <c r="J500" s="1"/>
      <c r="K500" s="5"/>
    </row>
    <row r="501" spans="3:11" ht="12.75">
      <c r="C501" s="1"/>
      <c r="F501" s="1"/>
      <c r="G501" s="1"/>
      <c r="H501" s="1"/>
      <c r="I501" s="4"/>
      <c r="J501" s="1"/>
      <c r="K501" s="5"/>
    </row>
    <row r="502" spans="3:11" ht="12.75">
      <c r="C502" s="1"/>
      <c r="F502" s="1"/>
      <c r="G502" s="1"/>
      <c r="H502" s="1"/>
      <c r="I502" s="4"/>
      <c r="J502" s="1"/>
      <c r="K502" s="5"/>
    </row>
    <row r="503" spans="3:11" ht="12.75">
      <c r="C503" s="1"/>
      <c r="F503" s="1"/>
      <c r="G503" s="1"/>
      <c r="H503" s="1"/>
      <c r="I503" s="4"/>
      <c r="J503" s="1"/>
      <c r="K503" s="5"/>
    </row>
    <row r="504" spans="3:11" ht="12.75">
      <c r="C504" s="1"/>
      <c r="F504" s="1"/>
      <c r="G504" s="1"/>
      <c r="H504" s="1"/>
      <c r="I504" s="4"/>
      <c r="J504" s="1"/>
      <c r="K504" s="5"/>
    </row>
    <row r="505" spans="3:11" ht="12.75">
      <c r="C505" s="1"/>
      <c r="F505" s="1"/>
      <c r="G505" s="1"/>
      <c r="H505" s="1"/>
      <c r="I505" s="4"/>
      <c r="J505" s="1"/>
      <c r="K505" s="5"/>
    </row>
    <row r="506" spans="3:11" ht="12.75">
      <c r="C506" s="1"/>
      <c r="F506" s="1"/>
      <c r="G506" s="1"/>
      <c r="H506" s="1"/>
      <c r="I506" s="4"/>
      <c r="J506" s="1"/>
      <c r="K506" s="5"/>
    </row>
    <row r="507" spans="3:11" ht="12.75">
      <c r="C507" s="1"/>
      <c r="F507" s="1"/>
      <c r="G507" s="1"/>
      <c r="H507" s="1"/>
      <c r="I507" s="4"/>
      <c r="J507" s="1"/>
      <c r="K507" s="5"/>
    </row>
    <row r="508" spans="3:11" ht="12.75">
      <c r="C508" s="1"/>
      <c r="F508" s="1"/>
      <c r="G508" s="1"/>
      <c r="H508" s="1"/>
      <c r="I508" s="4"/>
      <c r="J508" s="1"/>
      <c r="K508" s="5"/>
    </row>
    <row r="509" spans="3:11" ht="12.75">
      <c r="C509" s="1"/>
      <c r="F509" s="1"/>
      <c r="G509" s="1"/>
      <c r="H509" s="1"/>
      <c r="I509" s="4"/>
      <c r="J509" s="1"/>
      <c r="K509" s="5"/>
    </row>
    <row r="510" spans="3:11" ht="12.75">
      <c r="C510" s="1"/>
      <c r="F510" s="1"/>
      <c r="G510" s="1"/>
      <c r="H510" s="1"/>
      <c r="I510" s="4"/>
      <c r="J510" s="1"/>
      <c r="K510" s="5"/>
    </row>
    <row r="511" spans="3:11" ht="12.75">
      <c r="C511" s="1"/>
      <c r="F511" s="1"/>
      <c r="G511" s="1"/>
      <c r="H511" s="1"/>
      <c r="I511" s="4"/>
      <c r="J511" s="1"/>
      <c r="K511" s="5"/>
    </row>
    <row r="512" spans="3:11" ht="12.75">
      <c r="C512" s="1"/>
      <c r="F512" s="1"/>
      <c r="G512" s="1"/>
      <c r="H512" s="1"/>
      <c r="I512" s="4"/>
      <c r="J512" s="1"/>
      <c r="K512" s="5"/>
    </row>
    <row r="513" spans="3:11" ht="12.75">
      <c r="C513" s="1"/>
      <c r="F513" s="1"/>
      <c r="G513" s="1"/>
      <c r="H513" s="1"/>
      <c r="I513" s="4"/>
      <c r="J513" s="1"/>
      <c r="K513" s="5"/>
    </row>
    <row r="514" spans="3:11" ht="12.75">
      <c r="C514" s="1"/>
      <c r="F514" s="1"/>
      <c r="G514" s="1"/>
      <c r="H514" s="1"/>
      <c r="I514" s="4"/>
      <c r="J514" s="1"/>
      <c r="K514" s="5"/>
    </row>
    <row r="515" spans="3:11" ht="12.75">
      <c r="C515" s="1"/>
      <c r="F515" s="1"/>
      <c r="G515" s="1"/>
      <c r="H515" s="1"/>
      <c r="I515" s="4"/>
      <c r="J515" s="1"/>
      <c r="K515" s="5"/>
    </row>
    <row r="516" spans="3:11" ht="12.75">
      <c r="C516" s="1"/>
      <c r="F516" s="1"/>
      <c r="G516" s="1"/>
      <c r="H516" s="1"/>
      <c r="I516" s="4"/>
      <c r="J516" s="1"/>
      <c r="K516" s="5"/>
    </row>
    <row r="517" spans="3:11" ht="12.75">
      <c r="C517" s="1"/>
      <c r="F517" s="1"/>
      <c r="G517" s="1"/>
      <c r="H517" s="1"/>
      <c r="I517" s="4"/>
      <c r="J517" s="1"/>
      <c r="K517" s="5"/>
    </row>
    <row r="518" spans="3:11" ht="12.75">
      <c r="C518" s="1"/>
      <c r="F518" s="1"/>
      <c r="G518" s="1"/>
      <c r="H518" s="1"/>
      <c r="I518" s="4"/>
      <c r="J518" s="1"/>
      <c r="K518" s="5"/>
    </row>
    <row r="519" spans="3:11" ht="12.75">
      <c r="C519" s="1"/>
      <c r="F519" s="1"/>
      <c r="G519" s="1"/>
      <c r="H519" s="1"/>
      <c r="I519" s="4"/>
      <c r="J519" s="1"/>
      <c r="K519" s="5"/>
    </row>
    <row r="520" spans="3:11" ht="12.75">
      <c r="C520" s="1"/>
      <c r="F520" s="1"/>
      <c r="G520" s="1"/>
      <c r="H520" s="1"/>
      <c r="I520" s="4"/>
      <c r="J520" s="1"/>
      <c r="K520" s="5"/>
    </row>
    <row r="521" spans="3:11" ht="12.75">
      <c r="C521" s="1"/>
      <c r="F521" s="1"/>
      <c r="G521" s="1"/>
      <c r="H521" s="1"/>
      <c r="I521" s="4"/>
      <c r="J521" s="1"/>
      <c r="K521" s="5"/>
    </row>
    <row r="522" spans="3:11" ht="12.75">
      <c r="C522" s="1"/>
      <c r="F522" s="1"/>
      <c r="G522" s="1"/>
      <c r="H522" s="1"/>
      <c r="I522" s="4"/>
      <c r="J522" s="1"/>
      <c r="K522" s="5"/>
    </row>
    <row r="523" spans="3:11" ht="12.75">
      <c r="C523" s="1"/>
      <c r="F523" s="1"/>
      <c r="G523" s="1"/>
      <c r="H523" s="1"/>
      <c r="I523" s="4"/>
      <c r="J523" s="1"/>
      <c r="K523" s="5"/>
    </row>
    <row r="524" spans="3:11" ht="12.75">
      <c r="C524" s="1"/>
      <c r="F524" s="1"/>
      <c r="G524" s="1"/>
      <c r="H524" s="1"/>
      <c r="I524" s="4"/>
      <c r="J524" s="1"/>
      <c r="K524" s="5"/>
    </row>
    <row r="525" spans="3:11" ht="12.75">
      <c r="C525" s="1"/>
      <c r="F525" s="1"/>
      <c r="G525" s="1"/>
      <c r="H525" s="1"/>
      <c r="I525" s="4"/>
      <c r="J525" s="1"/>
      <c r="K525" s="5"/>
    </row>
    <row r="526" spans="3:11" ht="12.75">
      <c r="C526" s="1"/>
      <c r="F526" s="1"/>
      <c r="G526" s="1"/>
      <c r="H526" s="1"/>
      <c r="I526" s="4"/>
      <c r="J526" s="1"/>
      <c r="K526" s="5"/>
    </row>
    <row r="527" spans="3:11" ht="12.75">
      <c r="C527" s="1"/>
      <c r="F527" s="1"/>
      <c r="G527" s="1"/>
      <c r="H527" s="1"/>
      <c r="I527" s="4"/>
      <c r="J527" s="1"/>
      <c r="K527" s="5"/>
    </row>
    <row r="528" spans="3:11" ht="12.75">
      <c r="C528" s="1"/>
      <c r="F528" s="1"/>
      <c r="G528" s="1"/>
      <c r="H528" s="1"/>
      <c r="I528" s="4"/>
      <c r="J528" s="1"/>
      <c r="K528" s="5"/>
    </row>
    <row r="529" spans="3:11" ht="12.75">
      <c r="C529" s="1"/>
      <c r="F529" s="1"/>
      <c r="G529" s="1"/>
      <c r="H529" s="1"/>
      <c r="I529" s="4"/>
      <c r="J529" s="1"/>
      <c r="K529" s="5"/>
    </row>
    <row r="530" spans="3:11" ht="12.75">
      <c r="C530" s="1"/>
      <c r="F530" s="1"/>
      <c r="G530" s="1"/>
      <c r="H530" s="1"/>
      <c r="I530" s="4"/>
      <c r="J530" s="1"/>
      <c r="K530" s="5"/>
    </row>
    <row r="531" spans="3:11" ht="12.75">
      <c r="C531" s="1"/>
      <c r="F531" s="1"/>
      <c r="G531" s="1"/>
      <c r="H531" s="1"/>
      <c r="I531" s="4"/>
      <c r="J531" s="1"/>
      <c r="K531" s="5"/>
    </row>
    <row r="532" spans="3:11" ht="12.75">
      <c r="C532" s="1"/>
      <c r="F532" s="1"/>
      <c r="G532" s="1"/>
      <c r="H532" s="1"/>
      <c r="I532" s="4"/>
      <c r="J532" s="1"/>
      <c r="K532" s="5"/>
    </row>
    <row r="533" spans="3:11" ht="12.75">
      <c r="C533" s="1"/>
      <c r="F533" s="1"/>
      <c r="G533" s="1"/>
      <c r="H533" s="1"/>
      <c r="I533" s="4"/>
      <c r="J533" s="1"/>
      <c r="K533" s="5"/>
    </row>
    <row r="534" spans="3:11" ht="12.75">
      <c r="C534" s="1"/>
      <c r="F534" s="1"/>
      <c r="G534" s="1"/>
      <c r="H534" s="1"/>
      <c r="I534" s="4"/>
      <c r="J534" s="1"/>
      <c r="K534" s="5"/>
    </row>
    <row r="535" spans="3:11" ht="12.75">
      <c r="C535" s="1"/>
      <c r="F535" s="1"/>
      <c r="G535" s="1"/>
      <c r="H535" s="1"/>
      <c r="I535" s="4"/>
      <c r="J535" s="1"/>
      <c r="K535" s="5"/>
    </row>
    <row r="536" spans="3:11" ht="12.75">
      <c r="C536" s="1"/>
      <c r="F536" s="1"/>
      <c r="G536" s="1"/>
      <c r="H536" s="1"/>
      <c r="I536" s="4"/>
      <c r="J536" s="1"/>
      <c r="K536" s="5"/>
    </row>
    <row r="537" spans="3:11" ht="12.75">
      <c r="C537" s="1"/>
      <c r="F537" s="1"/>
      <c r="G537" s="1"/>
      <c r="H537" s="1"/>
      <c r="I537" s="4"/>
      <c r="J537" s="1"/>
      <c r="K537" s="5"/>
    </row>
    <row r="538" spans="3:11" ht="12.75">
      <c r="C538" s="1"/>
      <c r="F538" s="1"/>
      <c r="G538" s="1"/>
      <c r="H538" s="1"/>
      <c r="I538" s="4"/>
      <c r="J538" s="1"/>
      <c r="K538" s="5"/>
    </row>
    <row r="539" spans="3:11" ht="12.75">
      <c r="C539" s="1"/>
      <c r="F539" s="1"/>
      <c r="G539" s="1"/>
      <c r="H539" s="1"/>
      <c r="I539" s="4"/>
      <c r="J539" s="1"/>
      <c r="K539" s="5"/>
    </row>
    <row r="540" spans="3:11" ht="12.75">
      <c r="C540" s="1"/>
      <c r="F540" s="1"/>
      <c r="G540" s="1"/>
      <c r="H540" s="1"/>
      <c r="I540" s="4"/>
      <c r="J540" s="1"/>
      <c r="K540" s="5"/>
    </row>
    <row r="541" spans="3:11" ht="12.75">
      <c r="C541" s="1"/>
      <c r="F541" s="1"/>
      <c r="G541" s="1"/>
      <c r="H541" s="1"/>
      <c r="I541" s="4"/>
      <c r="J541" s="1"/>
      <c r="K541" s="5"/>
    </row>
    <row r="542" spans="3:11" ht="12.75">
      <c r="C542" s="1"/>
      <c r="F542" s="1"/>
      <c r="G542" s="1"/>
      <c r="H542" s="1"/>
      <c r="I542" s="4"/>
      <c r="J542" s="1"/>
      <c r="K542" s="5"/>
    </row>
    <row r="543" spans="3:11" ht="12.75">
      <c r="C543" s="1"/>
      <c r="F543" s="1"/>
      <c r="G543" s="1"/>
      <c r="H543" s="1"/>
      <c r="I543" s="4"/>
      <c r="J543" s="1"/>
      <c r="K543" s="5"/>
    </row>
    <row r="544" spans="3:11" ht="12.75">
      <c r="C544" s="1"/>
      <c r="F544" s="1"/>
      <c r="G544" s="1"/>
      <c r="H544" s="1"/>
      <c r="I544" s="4"/>
      <c r="J544" s="1"/>
      <c r="K544" s="5"/>
    </row>
    <row r="545" spans="3:11" ht="12.75">
      <c r="C545" s="1"/>
      <c r="F545" s="1"/>
      <c r="G545" s="1"/>
      <c r="H545" s="1"/>
      <c r="I545" s="4"/>
      <c r="J545" s="1"/>
      <c r="K545" s="5"/>
    </row>
    <row r="546" spans="3:11" ht="12.75">
      <c r="C546" s="1"/>
      <c r="F546" s="1"/>
      <c r="G546" s="1"/>
      <c r="H546" s="1"/>
      <c r="I546" s="4"/>
      <c r="J546" s="1"/>
      <c r="K546" s="5"/>
    </row>
    <row r="547" spans="3:11" ht="12.75">
      <c r="C547" s="1"/>
      <c r="F547" s="1"/>
      <c r="G547" s="1"/>
      <c r="H547" s="1"/>
      <c r="I547" s="4"/>
      <c r="J547" s="1"/>
      <c r="K547" s="5"/>
    </row>
    <row r="548" spans="3:11" ht="12.75">
      <c r="C548" s="1"/>
      <c r="F548" s="1"/>
      <c r="G548" s="1"/>
      <c r="H548" s="1"/>
      <c r="I548" s="4"/>
      <c r="J548" s="1"/>
      <c r="K548" s="5"/>
    </row>
    <row r="549" spans="3:11" ht="12.75">
      <c r="C549" s="1"/>
      <c r="F549" s="1"/>
      <c r="G549" s="1"/>
      <c r="H549" s="1"/>
      <c r="I549" s="4"/>
      <c r="J549" s="1"/>
      <c r="K549" s="5"/>
    </row>
    <row r="550" spans="3:11" ht="12.75">
      <c r="C550" s="1"/>
      <c r="F550" s="1"/>
      <c r="G550" s="1"/>
      <c r="H550" s="1"/>
      <c r="I550" s="4"/>
      <c r="J550" s="1"/>
      <c r="K550" s="5"/>
    </row>
    <row r="551" spans="3:11" ht="12.75">
      <c r="C551" s="1"/>
      <c r="F551" s="1"/>
      <c r="G551" s="1"/>
      <c r="H551" s="1"/>
      <c r="I551" s="4"/>
      <c r="J551" s="1"/>
      <c r="K551" s="5"/>
    </row>
    <row r="552" spans="3:11" ht="12.75">
      <c r="C552" s="1"/>
      <c r="F552" s="1"/>
      <c r="G552" s="1"/>
      <c r="H552" s="1"/>
      <c r="I552" s="4"/>
      <c r="J552" s="1"/>
      <c r="K552" s="5"/>
    </row>
    <row r="553" spans="3:11" ht="12.75">
      <c r="C553" s="1"/>
      <c r="F553" s="1"/>
      <c r="G553" s="1"/>
      <c r="H553" s="1"/>
      <c r="I553" s="4"/>
      <c r="J553" s="1"/>
      <c r="K553" s="5"/>
    </row>
    <row r="554" spans="3:11" ht="12.75">
      <c r="C554" s="1"/>
      <c r="F554" s="1"/>
      <c r="G554" s="1"/>
      <c r="H554" s="1"/>
      <c r="I554" s="4"/>
      <c r="J554" s="1"/>
      <c r="K554" s="5"/>
    </row>
    <row r="555" spans="3:11" ht="12.75">
      <c r="C555" s="1"/>
      <c r="F555" s="1"/>
      <c r="G555" s="1"/>
      <c r="H555" s="1"/>
      <c r="I555" s="4"/>
      <c r="J555" s="1"/>
      <c r="K555" s="5"/>
    </row>
    <row r="556" spans="3:11" ht="12.75">
      <c r="C556" s="1"/>
      <c r="F556" s="1"/>
      <c r="G556" s="1"/>
      <c r="H556" s="1"/>
      <c r="I556" s="4"/>
      <c r="J556" s="1"/>
      <c r="K556" s="5"/>
    </row>
    <row r="557" spans="3:11" ht="12.75">
      <c r="C557" s="1"/>
      <c r="F557" s="1"/>
      <c r="G557" s="1"/>
      <c r="H557" s="1"/>
      <c r="I557" s="4"/>
      <c r="J557" s="1"/>
      <c r="K557" s="5"/>
    </row>
    <row r="558" spans="3:11" ht="12.75">
      <c r="C558" s="1"/>
      <c r="F558" s="1"/>
      <c r="G558" s="1"/>
      <c r="H558" s="1"/>
      <c r="I558" s="4"/>
      <c r="J558" s="1"/>
      <c r="K558" s="5"/>
    </row>
    <row r="559" spans="3:11" ht="12.75">
      <c r="C559" s="1"/>
      <c r="F559" s="1"/>
      <c r="G559" s="1"/>
      <c r="H559" s="1"/>
      <c r="I559" s="4"/>
      <c r="J559" s="1"/>
      <c r="K559" s="5"/>
    </row>
    <row r="560" spans="3:11" ht="12.75">
      <c r="C560" s="1"/>
      <c r="F560" s="1"/>
      <c r="G560" s="1"/>
      <c r="H560" s="1"/>
      <c r="I560" s="4"/>
      <c r="J560" s="1"/>
      <c r="K560" s="5"/>
    </row>
    <row r="561" spans="3:11" ht="12.75">
      <c r="C561" s="1"/>
      <c r="F561" s="1"/>
      <c r="G561" s="1"/>
      <c r="H561" s="1"/>
      <c r="I561" s="4"/>
      <c r="J561" s="1"/>
      <c r="K561" s="5"/>
    </row>
    <row r="562" spans="3:11" ht="12.75">
      <c r="C562" s="1"/>
      <c r="F562" s="1"/>
      <c r="G562" s="1"/>
      <c r="H562" s="1"/>
      <c r="I562" s="4"/>
      <c r="J562" s="1"/>
      <c r="K562" s="5"/>
    </row>
    <row r="563" spans="3:11" ht="12.75">
      <c r="C563" s="1"/>
      <c r="F563" s="1"/>
      <c r="G563" s="1"/>
      <c r="H563" s="1"/>
      <c r="I563" s="4"/>
      <c r="J563" s="1"/>
      <c r="K563" s="5"/>
    </row>
    <row r="564" spans="3:11" ht="12.75">
      <c r="C564" s="1"/>
      <c r="F564" s="1"/>
      <c r="G564" s="1"/>
      <c r="H564" s="1"/>
      <c r="I564" s="4"/>
      <c r="J564" s="1"/>
      <c r="K564" s="5"/>
    </row>
    <row r="565" spans="3:11" ht="12.75">
      <c r="C565" s="1"/>
      <c r="F565" s="1"/>
      <c r="G565" s="1"/>
      <c r="H565" s="1"/>
      <c r="I565" s="4"/>
      <c r="J565" s="1"/>
      <c r="K565" s="5"/>
    </row>
    <row r="566" spans="3:11" ht="12.75">
      <c r="C566" s="1"/>
      <c r="F566" s="1"/>
      <c r="G566" s="1"/>
      <c r="H566" s="1"/>
      <c r="I566" s="4"/>
      <c r="J566" s="1"/>
      <c r="K566" s="5"/>
    </row>
    <row r="567" spans="3:11" ht="12.75">
      <c r="C567" s="1"/>
      <c r="F567" s="1"/>
      <c r="G567" s="1"/>
      <c r="H567" s="1"/>
      <c r="I567" s="4"/>
      <c r="J567" s="1"/>
      <c r="K567" s="5"/>
    </row>
    <row r="568" spans="3:11" ht="12.75">
      <c r="C568" s="1"/>
      <c r="F568" s="1"/>
      <c r="G568" s="1"/>
      <c r="H568" s="1"/>
      <c r="I568" s="4"/>
      <c r="J568" s="1"/>
      <c r="K568" s="5"/>
    </row>
    <row r="569" spans="3:11" ht="12.75">
      <c r="C569" s="1"/>
      <c r="F569" s="1"/>
      <c r="G569" s="1"/>
      <c r="H569" s="1"/>
      <c r="I569" s="4"/>
      <c r="J569" s="1"/>
      <c r="K569" s="5"/>
    </row>
    <row r="570" spans="3:11" ht="12.75">
      <c r="C570" s="1"/>
      <c r="F570" s="1"/>
      <c r="G570" s="1"/>
      <c r="H570" s="1"/>
      <c r="I570" s="4"/>
      <c r="J570" s="1"/>
      <c r="K570" s="5"/>
    </row>
    <row r="571" spans="3:11" ht="12.75">
      <c r="C571" s="1"/>
      <c r="F571" s="1"/>
      <c r="G571" s="1"/>
      <c r="H571" s="1"/>
      <c r="I571" s="4"/>
      <c r="J571" s="1"/>
      <c r="K571" s="5"/>
    </row>
    <row r="572" spans="3:11" ht="12.75">
      <c r="C572" s="1"/>
      <c r="F572" s="1"/>
      <c r="G572" s="1"/>
      <c r="H572" s="1"/>
      <c r="I572" s="4"/>
      <c r="J572" s="1"/>
      <c r="K572" s="5"/>
    </row>
    <row r="573" spans="3:11" ht="12.75">
      <c r="C573" s="1"/>
      <c r="F573" s="1"/>
      <c r="G573" s="1"/>
      <c r="H573" s="1"/>
      <c r="I573" s="4"/>
      <c r="J573" s="1"/>
      <c r="K573" s="5"/>
    </row>
    <row r="574" spans="3:11" ht="12.75">
      <c r="C574" s="1"/>
      <c r="F574" s="1"/>
      <c r="G574" s="1"/>
      <c r="H574" s="1"/>
      <c r="I574" s="4"/>
      <c r="J574" s="1"/>
      <c r="K574" s="5"/>
    </row>
    <row r="575" spans="3:11" ht="12.75">
      <c r="C575" s="1"/>
      <c r="F575" s="1"/>
      <c r="G575" s="1"/>
      <c r="H575" s="1"/>
      <c r="I575" s="4"/>
      <c r="J575" s="1"/>
      <c r="K575" s="5"/>
    </row>
    <row r="576" spans="3:11" ht="12.75">
      <c r="C576" s="1"/>
      <c r="F576" s="1"/>
      <c r="G576" s="1"/>
      <c r="H576" s="1"/>
      <c r="I576" s="4"/>
      <c r="J576" s="1"/>
      <c r="K576" s="5"/>
    </row>
    <row r="577" spans="3:11" ht="12.75">
      <c r="C577" s="1"/>
      <c r="F577" s="1"/>
      <c r="G577" s="1"/>
      <c r="H577" s="1"/>
      <c r="I577" s="4"/>
      <c r="J577" s="1"/>
      <c r="K577" s="5"/>
    </row>
    <row r="578" spans="3:11" ht="12.75">
      <c r="C578" s="1"/>
      <c r="F578" s="1"/>
      <c r="G578" s="1"/>
      <c r="H578" s="1"/>
      <c r="I578" s="4"/>
      <c r="J578" s="1"/>
      <c r="K578" s="5"/>
    </row>
    <row r="579" spans="3:11" ht="12.75">
      <c r="C579" s="1"/>
      <c r="F579" s="1"/>
      <c r="G579" s="1"/>
      <c r="H579" s="1"/>
      <c r="I579" s="4"/>
      <c r="J579" s="1"/>
      <c r="K579" s="5"/>
    </row>
    <row r="580" spans="3:11" ht="12.75">
      <c r="C580" s="1"/>
      <c r="F580" s="1"/>
      <c r="G580" s="1"/>
      <c r="H580" s="1"/>
      <c r="I580" s="4"/>
      <c r="J580" s="1"/>
      <c r="K580" s="5"/>
    </row>
    <row r="581" spans="3:11" ht="12.75">
      <c r="C581" s="1"/>
      <c r="F581" s="1"/>
      <c r="G581" s="1"/>
      <c r="H581" s="1"/>
      <c r="I581" s="4"/>
      <c r="J581" s="1"/>
      <c r="K581" s="5"/>
    </row>
    <row r="582" spans="3:11" ht="12.75">
      <c r="C582" s="1"/>
      <c r="F582" s="1"/>
      <c r="G582" s="1"/>
      <c r="H582" s="1"/>
      <c r="I582" s="4"/>
      <c r="J582" s="1"/>
      <c r="K582" s="5"/>
    </row>
    <row r="583" spans="3:11" ht="12.75">
      <c r="C583" s="1"/>
      <c r="F583" s="1"/>
      <c r="G583" s="1"/>
      <c r="H583" s="1"/>
      <c r="I583" s="4"/>
      <c r="J583" s="1"/>
      <c r="K583" s="5"/>
    </row>
    <row r="584" spans="3:11" ht="12.75">
      <c r="C584" s="1"/>
      <c r="F584" s="1"/>
      <c r="G584" s="1"/>
      <c r="H584" s="1"/>
      <c r="I584" s="4"/>
      <c r="J584" s="1"/>
      <c r="K584" s="5"/>
    </row>
    <row r="585" spans="3:11" ht="12.75">
      <c r="C585" s="1"/>
      <c r="F585" s="1"/>
      <c r="G585" s="1"/>
      <c r="H585" s="1"/>
      <c r="I585" s="4"/>
      <c r="J585" s="1"/>
      <c r="K585" s="5"/>
    </row>
    <row r="586" spans="3:11" ht="12.75">
      <c r="C586" s="1"/>
      <c r="F586" s="1"/>
      <c r="G586" s="1"/>
      <c r="H586" s="1"/>
      <c r="I586" s="4"/>
      <c r="J586" s="1"/>
      <c r="K586" s="5"/>
    </row>
    <row r="587" spans="3:11" ht="12.75">
      <c r="C587" s="1"/>
      <c r="F587" s="1"/>
      <c r="G587" s="1"/>
      <c r="H587" s="1"/>
      <c r="I587" s="4"/>
      <c r="J587" s="1"/>
      <c r="K587" s="5"/>
    </row>
    <row r="588" spans="3:11" ht="12.75">
      <c r="C588" s="1"/>
      <c r="F588" s="1"/>
      <c r="G588" s="1"/>
      <c r="H588" s="1"/>
      <c r="I588" s="4"/>
      <c r="J588" s="1"/>
      <c r="K588" s="5"/>
    </row>
    <row r="589" spans="3:11" ht="12.75">
      <c r="C589" s="1"/>
      <c r="F589" s="1"/>
      <c r="G589" s="1"/>
      <c r="H589" s="1"/>
      <c r="I589" s="4"/>
      <c r="J589" s="1"/>
      <c r="K589" s="5"/>
    </row>
    <row r="590" spans="3:11" ht="12.75">
      <c r="C590" s="1"/>
      <c r="F590" s="1"/>
      <c r="G590" s="1"/>
      <c r="H590" s="1"/>
      <c r="I590" s="4"/>
      <c r="J590" s="1"/>
      <c r="K590" s="5"/>
    </row>
    <row r="591" spans="3:11" ht="12.75">
      <c r="C591" s="1"/>
      <c r="F591" s="1"/>
      <c r="G591" s="1"/>
      <c r="H591" s="1"/>
      <c r="I591" s="4"/>
      <c r="J591" s="1"/>
      <c r="K591" s="5"/>
    </row>
    <row r="592" spans="3:11" ht="12.75">
      <c r="C592" s="1"/>
      <c r="F592" s="1"/>
      <c r="G592" s="1"/>
      <c r="H592" s="1"/>
      <c r="I592" s="4"/>
      <c r="J592" s="1"/>
      <c r="K592" s="5"/>
    </row>
    <row r="593" spans="3:11" ht="12.75">
      <c r="C593" s="1"/>
      <c r="F593" s="1"/>
      <c r="G593" s="1"/>
      <c r="H593" s="1"/>
      <c r="I593" s="4"/>
      <c r="J593" s="1"/>
      <c r="K593" s="5"/>
    </row>
    <row r="594" spans="3:11" ht="12.75">
      <c r="C594" s="1"/>
      <c r="F594" s="1"/>
      <c r="G594" s="1"/>
      <c r="H594" s="1"/>
      <c r="I594" s="4"/>
      <c r="J594" s="1"/>
      <c r="K594" s="5"/>
    </row>
    <row r="595" spans="3:11" ht="12.75">
      <c r="C595" s="1"/>
      <c r="F595" s="1"/>
      <c r="G595" s="1"/>
      <c r="H595" s="1"/>
      <c r="I595" s="4"/>
      <c r="J595" s="1"/>
      <c r="K595" s="5"/>
    </row>
    <row r="596" spans="3:11" ht="12.75">
      <c r="C596" s="1"/>
      <c r="F596" s="1"/>
      <c r="G596" s="1"/>
      <c r="H596" s="1"/>
      <c r="I596" s="4"/>
      <c r="J596" s="1"/>
      <c r="K596" s="5"/>
    </row>
    <row r="597" spans="3:11" ht="12.75">
      <c r="C597" s="1"/>
      <c r="F597" s="1"/>
      <c r="G597" s="1"/>
      <c r="H597" s="1"/>
      <c r="I597" s="4"/>
      <c r="J597" s="1"/>
      <c r="K597" s="5"/>
    </row>
    <row r="598" spans="3:11" ht="12.75">
      <c r="C598" s="1"/>
      <c r="F598" s="1"/>
      <c r="G598" s="1"/>
      <c r="H598" s="1"/>
      <c r="I598" s="4"/>
      <c r="J598" s="1"/>
      <c r="K598" s="5"/>
    </row>
    <row r="599" spans="3:11" ht="12.75">
      <c r="C599" s="1"/>
      <c r="F599" s="1"/>
      <c r="G599" s="1"/>
      <c r="H599" s="1"/>
      <c r="I599" s="4"/>
      <c r="J599" s="1"/>
      <c r="K599" s="5"/>
    </row>
    <row r="600" spans="3:11" ht="12.75">
      <c r="C600" s="1"/>
      <c r="F600" s="1"/>
      <c r="G600" s="1"/>
      <c r="H600" s="1"/>
      <c r="I600" s="4"/>
      <c r="J600" s="1"/>
      <c r="K600" s="5"/>
    </row>
    <row r="601" spans="3:11" ht="12.75">
      <c r="C601" s="1"/>
      <c r="F601" s="1"/>
      <c r="G601" s="1"/>
      <c r="H601" s="1"/>
      <c r="I601" s="4"/>
      <c r="J601" s="1"/>
      <c r="K601" s="5"/>
    </row>
    <row r="602" spans="3:11" ht="12.75">
      <c r="C602" s="1"/>
      <c r="F602" s="1"/>
      <c r="G602" s="1"/>
      <c r="H602" s="1"/>
      <c r="I602" s="4"/>
      <c r="J602" s="1"/>
      <c r="K602" s="5"/>
    </row>
    <row r="603" spans="3:11" ht="12.75">
      <c r="C603" s="1"/>
      <c r="F603" s="1"/>
      <c r="G603" s="1"/>
      <c r="H603" s="1"/>
      <c r="I603" s="4"/>
      <c r="J603" s="1"/>
      <c r="K603" s="5"/>
    </row>
    <row r="604" spans="3:11" ht="12.75">
      <c r="C604" s="1"/>
      <c r="F604" s="1"/>
      <c r="G604" s="1"/>
      <c r="H604" s="1"/>
      <c r="I604" s="4"/>
      <c r="J604" s="1"/>
      <c r="K604" s="5"/>
    </row>
    <row r="605" spans="3:11" ht="12.75">
      <c r="C605" s="1"/>
      <c r="F605" s="1"/>
      <c r="G605" s="1"/>
      <c r="H605" s="1"/>
      <c r="I605" s="4"/>
      <c r="J605" s="1"/>
      <c r="K605" s="5"/>
    </row>
    <row r="606" spans="3:11" ht="12.75">
      <c r="C606" s="1"/>
      <c r="F606" s="1"/>
      <c r="G606" s="1"/>
      <c r="H606" s="1"/>
      <c r="I606" s="4"/>
      <c r="J606" s="1"/>
      <c r="K606" s="5"/>
    </row>
    <row r="607" spans="3:11" ht="12.75">
      <c r="C607" s="1"/>
      <c r="F607" s="1"/>
      <c r="G607" s="1"/>
      <c r="H607" s="1"/>
      <c r="I607" s="4"/>
      <c r="J607" s="1"/>
      <c r="K607" s="5"/>
    </row>
    <row r="608" spans="3:11" ht="12.75">
      <c r="C608" s="1"/>
      <c r="F608" s="1"/>
      <c r="G608" s="1"/>
      <c r="H608" s="1"/>
      <c r="I608" s="4"/>
      <c r="J608" s="1"/>
      <c r="K608" s="5"/>
    </row>
    <row r="609" spans="3:11" ht="12.75">
      <c r="C609" s="1"/>
      <c r="F609" s="1"/>
      <c r="G609" s="1"/>
      <c r="H609" s="1"/>
      <c r="I609" s="4"/>
      <c r="J609" s="1"/>
      <c r="K609" s="5"/>
    </row>
    <row r="610" spans="3:11" ht="12.75">
      <c r="C610" s="1"/>
      <c r="F610" s="1"/>
      <c r="G610" s="1"/>
      <c r="H610" s="1"/>
      <c r="I610" s="4"/>
      <c r="J610" s="1"/>
      <c r="K610" s="5"/>
    </row>
    <row r="611" spans="3:11" ht="12.75">
      <c r="C611" s="1"/>
      <c r="F611" s="1"/>
      <c r="G611" s="1"/>
      <c r="H611" s="1"/>
      <c r="I611" s="4"/>
      <c r="J611" s="1"/>
      <c r="K611" s="5"/>
    </row>
    <row r="612" spans="3:11" ht="12.75">
      <c r="C612" s="1"/>
      <c r="F612" s="1"/>
      <c r="G612" s="1"/>
      <c r="H612" s="1"/>
      <c r="I612" s="4"/>
      <c r="J612" s="1"/>
      <c r="K612" s="5"/>
    </row>
    <row r="613" spans="3:11" ht="12.75">
      <c r="C613" s="1"/>
      <c r="F613" s="1"/>
      <c r="G613" s="1"/>
      <c r="H613" s="1"/>
      <c r="I613" s="4"/>
      <c r="J613" s="1"/>
      <c r="K613" s="5"/>
    </row>
    <row r="614" spans="3:11" ht="12.75">
      <c r="C614" s="1"/>
      <c r="F614" s="1"/>
      <c r="G614" s="1"/>
      <c r="H614" s="1"/>
      <c r="I614" s="4"/>
      <c r="J614" s="1"/>
      <c r="K614" s="5"/>
    </row>
    <row r="615" spans="3:11" ht="12.75">
      <c r="C615" s="1"/>
      <c r="F615" s="1"/>
      <c r="G615" s="1"/>
      <c r="H615" s="1"/>
      <c r="I615" s="4"/>
      <c r="J615" s="1"/>
      <c r="K615" s="5"/>
    </row>
    <row r="616" spans="3:11" ht="12.75">
      <c r="C616" s="1"/>
      <c r="F616" s="1"/>
      <c r="G616" s="1"/>
      <c r="H616" s="1"/>
      <c r="I616" s="4"/>
      <c r="J616" s="1"/>
      <c r="K616" s="5"/>
    </row>
    <row r="617" spans="3:11" ht="12.75">
      <c r="C617" s="1"/>
      <c r="F617" s="1"/>
      <c r="G617" s="1"/>
      <c r="H617" s="1"/>
      <c r="I617" s="4"/>
      <c r="J617" s="1"/>
      <c r="K617" s="5"/>
    </row>
    <row r="618" spans="3:11" ht="12.75">
      <c r="C618" s="1"/>
      <c r="F618" s="1"/>
      <c r="G618" s="1"/>
      <c r="H618" s="1"/>
      <c r="I618" s="4"/>
      <c r="J618" s="1"/>
      <c r="K618" s="5"/>
    </row>
    <row r="619" spans="3:11" ht="12.75">
      <c r="C619" s="1"/>
      <c r="F619" s="1"/>
      <c r="G619" s="1"/>
      <c r="H619" s="1"/>
      <c r="I619" s="4"/>
      <c r="J619" s="1"/>
      <c r="K619" s="5"/>
    </row>
    <row r="620" spans="3:11" ht="12.75">
      <c r="C620" s="1"/>
      <c r="F620" s="1"/>
      <c r="G620" s="1"/>
      <c r="H620" s="1"/>
      <c r="I620" s="4"/>
      <c r="J620" s="1"/>
      <c r="K620" s="5"/>
    </row>
    <row r="621" spans="3:11" ht="12.75">
      <c r="C621" s="1"/>
      <c r="F621" s="1"/>
      <c r="G621" s="1"/>
      <c r="H621" s="1"/>
      <c r="I621" s="4"/>
      <c r="J621" s="1"/>
      <c r="K621" s="5"/>
    </row>
    <row r="622" spans="3:11" ht="12.75">
      <c r="C622" s="1"/>
      <c r="F622" s="1"/>
      <c r="G622" s="1"/>
      <c r="H622" s="1"/>
      <c r="I622" s="4"/>
      <c r="J622" s="1"/>
      <c r="K622" s="5"/>
    </row>
    <row r="623" spans="3:11" ht="12.75">
      <c r="C623" s="1"/>
      <c r="F623" s="1"/>
      <c r="G623" s="1"/>
      <c r="H623" s="1"/>
      <c r="I623" s="4"/>
      <c r="J623" s="1"/>
      <c r="K623" s="5"/>
    </row>
    <row r="624" spans="3:11" ht="12.75">
      <c r="C624" s="1"/>
      <c r="F624" s="1"/>
      <c r="G624" s="1"/>
      <c r="H624" s="1"/>
      <c r="I624" s="4"/>
      <c r="J624" s="1"/>
      <c r="K624" s="5"/>
    </row>
    <row r="625" spans="3:11" ht="12.75">
      <c r="C625" s="1"/>
      <c r="F625" s="1"/>
      <c r="G625" s="1"/>
      <c r="H625" s="1"/>
      <c r="I625" s="4"/>
      <c r="J625" s="1"/>
      <c r="K625" s="5"/>
    </row>
    <row r="626" spans="3:11" ht="12.75">
      <c r="C626" s="1"/>
      <c r="F626" s="1"/>
      <c r="G626" s="1"/>
      <c r="H626" s="1"/>
      <c r="I626" s="4"/>
      <c r="J626" s="1"/>
      <c r="K626" s="5"/>
    </row>
    <row r="627" spans="3:11" ht="12.75">
      <c r="C627" s="1"/>
      <c r="F627" s="1"/>
      <c r="G627" s="1"/>
      <c r="H627" s="1"/>
      <c r="I627" s="4"/>
      <c r="J627" s="1"/>
      <c r="K627" s="5"/>
    </row>
    <row r="628" spans="3:11" ht="12.75">
      <c r="C628" s="1"/>
      <c r="F628" s="1"/>
      <c r="G628" s="1"/>
      <c r="H628" s="1"/>
      <c r="I628" s="4"/>
      <c r="J628" s="1"/>
      <c r="K628" s="5"/>
    </row>
    <row r="629" spans="3:11" ht="12.75">
      <c r="C629" s="1"/>
      <c r="F629" s="1"/>
      <c r="G629" s="1"/>
      <c r="H629" s="1"/>
      <c r="I629" s="4"/>
      <c r="J629" s="1"/>
      <c r="K629" s="5"/>
    </row>
    <row r="630" spans="3:11" ht="12.75">
      <c r="C630" s="1"/>
      <c r="F630" s="1"/>
      <c r="G630" s="1"/>
      <c r="H630" s="1"/>
      <c r="I630" s="4"/>
      <c r="J630" s="1"/>
      <c r="K630" s="5"/>
    </row>
    <row r="631" spans="3:11" ht="12.75">
      <c r="C631" s="1"/>
      <c r="F631" s="1"/>
      <c r="G631" s="1"/>
      <c r="H631" s="1"/>
      <c r="I631" s="4"/>
      <c r="J631" s="1"/>
      <c r="K631" s="5"/>
    </row>
    <row r="632" spans="3:11" ht="12.75">
      <c r="C632" s="1"/>
      <c r="F632" s="1"/>
      <c r="G632" s="1"/>
      <c r="H632" s="1"/>
      <c r="I632" s="4"/>
      <c r="J632" s="1"/>
      <c r="K632" s="5"/>
    </row>
    <row r="633" spans="3:11" ht="12.75">
      <c r="C633" s="1"/>
      <c r="F633" s="1"/>
      <c r="G633" s="1"/>
      <c r="H633" s="1"/>
      <c r="I633" s="4"/>
      <c r="J633" s="1"/>
      <c r="K633" s="5"/>
    </row>
    <row r="634" spans="3:11" ht="12.75">
      <c r="C634" s="1"/>
      <c r="F634" s="1"/>
      <c r="G634" s="1"/>
      <c r="H634" s="1"/>
      <c r="I634" s="4"/>
      <c r="J634" s="1"/>
      <c r="K634" s="5"/>
    </row>
    <row r="635" spans="3:11" ht="12.75">
      <c r="C635" s="1"/>
      <c r="F635" s="1"/>
      <c r="G635" s="1"/>
      <c r="H635" s="1"/>
      <c r="I635" s="4"/>
      <c r="J635" s="1"/>
      <c r="K635" s="5"/>
    </row>
    <row r="636" spans="3:11" ht="12.75">
      <c r="C636" s="1"/>
      <c r="F636" s="1"/>
      <c r="G636" s="1"/>
      <c r="H636" s="1"/>
      <c r="I636" s="4"/>
      <c r="J636" s="1"/>
      <c r="K636" s="5"/>
    </row>
    <row r="637" spans="3:11" ht="12.75">
      <c r="C637" s="1"/>
      <c r="F637" s="1"/>
      <c r="G637" s="1"/>
      <c r="H637" s="1"/>
      <c r="I637" s="4"/>
      <c r="J637" s="1"/>
      <c r="K637" s="5"/>
    </row>
    <row r="638" spans="3:11" ht="12.75">
      <c r="C638" s="1"/>
      <c r="F638" s="1"/>
      <c r="G638" s="1"/>
      <c r="H638" s="1"/>
      <c r="I638" s="4"/>
      <c r="J638" s="1"/>
      <c r="K638" s="5"/>
    </row>
    <row r="639" spans="3:11" ht="12.75">
      <c r="C639" s="1"/>
      <c r="F639" s="1"/>
      <c r="G639" s="1"/>
      <c r="H639" s="1"/>
      <c r="I639" s="4"/>
      <c r="J639" s="1"/>
      <c r="K639" s="5"/>
    </row>
    <row r="640" spans="3:11" ht="12.75">
      <c r="C640" s="1"/>
      <c r="F640" s="1"/>
      <c r="G640" s="1"/>
      <c r="H640" s="1"/>
      <c r="I640" s="4"/>
      <c r="J640" s="1"/>
      <c r="K640" s="5"/>
    </row>
    <row r="641" spans="3:11" ht="12.75">
      <c r="C641" s="1"/>
      <c r="F641" s="1"/>
      <c r="G641" s="1"/>
      <c r="H641" s="1"/>
      <c r="I641" s="4"/>
      <c r="J641" s="1"/>
      <c r="K641" s="5"/>
    </row>
    <row r="642" spans="3:11" ht="12.75">
      <c r="C642" s="1"/>
      <c r="F642" s="1"/>
      <c r="G642" s="1"/>
      <c r="H642" s="1"/>
      <c r="I642" s="4"/>
      <c r="J642" s="1"/>
      <c r="K642" s="5"/>
    </row>
    <row r="643" spans="3:11" ht="12.75">
      <c r="C643" s="1"/>
      <c r="F643" s="1"/>
      <c r="G643" s="1"/>
      <c r="H643" s="1"/>
      <c r="I643" s="4"/>
      <c r="J643" s="1"/>
      <c r="K643" s="5"/>
    </row>
    <row r="644" spans="3:11" ht="12.75">
      <c r="C644" s="1"/>
      <c r="F644" s="1"/>
      <c r="G644" s="1"/>
      <c r="H644" s="1"/>
      <c r="I644" s="4"/>
      <c r="J644" s="1"/>
      <c r="K644" s="5"/>
    </row>
    <row r="645" spans="3:11" ht="12.75">
      <c r="C645" s="1"/>
      <c r="F645" s="1"/>
      <c r="G645" s="1"/>
      <c r="H645" s="1"/>
      <c r="I645" s="4"/>
      <c r="J645" s="1"/>
      <c r="K645" s="5"/>
    </row>
    <row r="646" spans="3:11" ht="12.75">
      <c r="C646" s="1"/>
      <c r="F646" s="1"/>
      <c r="G646" s="1"/>
      <c r="H646" s="1"/>
      <c r="I646" s="4"/>
      <c r="J646" s="1"/>
      <c r="K646" s="5"/>
    </row>
    <row r="647" spans="3:11" ht="12.75">
      <c r="C647" s="1"/>
      <c r="F647" s="1"/>
      <c r="G647" s="1"/>
      <c r="H647" s="1"/>
      <c r="I647" s="4"/>
      <c r="J647" s="1"/>
      <c r="K647" s="5"/>
    </row>
    <row r="648" spans="3:11" ht="12.75">
      <c r="C648" s="1"/>
      <c r="F648" s="1"/>
      <c r="G648" s="1"/>
      <c r="H648" s="1"/>
      <c r="I648" s="4"/>
      <c r="J648" s="1"/>
      <c r="K648" s="5"/>
    </row>
    <row r="649" spans="3:11" ht="12.75">
      <c r="C649" s="1"/>
      <c r="F649" s="1"/>
      <c r="G649" s="1"/>
      <c r="H649" s="1"/>
      <c r="I649" s="4"/>
      <c r="J649" s="1"/>
      <c r="K649" s="5"/>
    </row>
    <row r="650" spans="3:11" ht="12.75">
      <c r="C650" s="1"/>
      <c r="F650" s="1"/>
      <c r="G650" s="1"/>
      <c r="H650" s="1"/>
      <c r="I650" s="4"/>
      <c r="J650" s="1"/>
      <c r="K650" s="5"/>
    </row>
    <row r="651" spans="3:11" ht="12.75">
      <c r="C651" s="1"/>
      <c r="F651" s="1"/>
      <c r="G651" s="1"/>
      <c r="H651" s="1"/>
      <c r="I651" s="4"/>
      <c r="J651" s="1"/>
      <c r="K651" s="5"/>
    </row>
    <row r="652" spans="3:11" ht="12.75">
      <c r="C652" s="1"/>
      <c r="F652" s="1"/>
      <c r="G652" s="1"/>
      <c r="H652" s="1"/>
      <c r="I652" s="4"/>
      <c r="J652" s="1"/>
      <c r="K652" s="5"/>
    </row>
    <row r="653" spans="3:11" ht="12.75">
      <c r="C653" s="1"/>
      <c r="F653" s="1"/>
      <c r="G653" s="1"/>
      <c r="H653" s="1"/>
      <c r="I653" s="4"/>
      <c r="J653" s="1"/>
      <c r="K653" s="5"/>
    </row>
    <row r="654" spans="3:11" ht="12.75">
      <c r="C654" s="1"/>
      <c r="F654" s="1"/>
      <c r="G654" s="1"/>
      <c r="H654" s="1"/>
      <c r="I654" s="4"/>
      <c r="J654" s="1"/>
      <c r="K654" s="5"/>
    </row>
    <row r="655" spans="3:11" ht="12.75">
      <c r="C655" s="1"/>
      <c r="F655" s="1"/>
      <c r="G655" s="1"/>
      <c r="H655" s="1"/>
      <c r="I655" s="4"/>
      <c r="J655" s="1"/>
      <c r="K655" s="5"/>
    </row>
    <row r="656" spans="3:11" ht="12.75">
      <c r="C656" s="1"/>
      <c r="F656" s="1"/>
      <c r="G656" s="1"/>
      <c r="H656" s="1"/>
      <c r="I656" s="4"/>
      <c r="J656" s="1"/>
      <c r="K656" s="5"/>
    </row>
    <row r="657" spans="3:11" ht="12.75">
      <c r="C657" s="1"/>
      <c r="F657" s="1"/>
      <c r="G657" s="1"/>
      <c r="H657" s="1"/>
      <c r="I657" s="4"/>
      <c r="J657" s="1"/>
      <c r="K657" s="5"/>
    </row>
    <row r="658" spans="3:11" ht="12.75">
      <c r="C658" s="1"/>
      <c r="F658" s="1"/>
      <c r="G658" s="1"/>
      <c r="H658" s="1"/>
      <c r="I658" s="4"/>
      <c r="J658" s="1"/>
      <c r="K658" s="5"/>
    </row>
    <row r="659" spans="3:11" ht="12.75">
      <c r="C659" s="1"/>
      <c r="F659" s="1"/>
      <c r="G659" s="1"/>
      <c r="H659" s="1"/>
      <c r="I659" s="4"/>
      <c r="J659" s="1"/>
      <c r="K659" s="5"/>
    </row>
    <row r="660" spans="3:11" ht="12.75">
      <c r="C660" s="1"/>
      <c r="F660" s="1"/>
      <c r="G660" s="1"/>
      <c r="H660" s="1"/>
      <c r="I660" s="4"/>
      <c r="J660" s="1"/>
      <c r="K660" s="5"/>
    </row>
    <row r="661" spans="3:11" ht="12.75">
      <c r="C661" s="1"/>
      <c r="F661" s="1"/>
      <c r="G661" s="1"/>
      <c r="H661" s="1"/>
      <c r="I661" s="4"/>
      <c r="J661" s="1"/>
      <c r="K661" s="5"/>
    </row>
    <row r="662" spans="3:11" ht="12.75">
      <c r="C662" s="1"/>
      <c r="F662" s="1"/>
      <c r="G662" s="1"/>
      <c r="H662" s="1"/>
      <c r="I662" s="4"/>
      <c r="J662" s="1"/>
      <c r="K662" s="5"/>
    </row>
    <row r="663" spans="3:11" ht="12.75">
      <c r="C663" s="1"/>
      <c r="F663" s="1"/>
      <c r="G663" s="1"/>
      <c r="H663" s="1"/>
      <c r="I663" s="4"/>
      <c r="J663" s="1"/>
      <c r="K663" s="5"/>
    </row>
    <row r="664" spans="3:11" ht="12.75">
      <c r="C664" s="1"/>
      <c r="F664" s="1"/>
      <c r="G664" s="1"/>
      <c r="H664" s="1"/>
      <c r="I664" s="4"/>
      <c r="J664" s="1"/>
      <c r="K664" s="5"/>
    </row>
    <row r="665" spans="3:11" ht="12.75">
      <c r="C665" s="1"/>
      <c r="F665" s="1"/>
      <c r="G665" s="1"/>
      <c r="H665" s="1"/>
      <c r="I665" s="4"/>
      <c r="J665" s="1"/>
      <c r="K665" s="5"/>
    </row>
    <row r="666" spans="3:11" ht="12.75">
      <c r="C666" s="1"/>
      <c r="F666" s="1"/>
      <c r="G666" s="1"/>
      <c r="H666" s="1"/>
      <c r="I666" s="4"/>
      <c r="J666" s="1"/>
      <c r="K666" s="5"/>
    </row>
    <row r="667" spans="3:11" ht="12.75">
      <c r="C667" s="1"/>
      <c r="F667" s="1"/>
      <c r="G667" s="1"/>
      <c r="H667" s="1"/>
      <c r="I667" s="4"/>
      <c r="J667" s="1"/>
      <c r="K667" s="5"/>
    </row>
    <row r="668" spans="3:11" ht="12.75">
      <c r="C668" s="1"/>
      <c r="F668" s="1"/>
      <c r="G668" s="1"/>
      <c r="H668" s="1"/>
      <c r="I668" s="4"/>
      <c r="J668" s="1"/>
      <c r="K668" s="5"/>
    </row>
    <row r="669" spans="3:11" ht="12.75">
      <c r="C669" s="1"/>
      <c r="F669" s="1"/>
      <c r="G669" s="1"/>
      <c r="H669" s="1"/>
      <c r="I669" s="4"/>
      <c r="J669" s="1"/>
      <c r="K669" s="5"/>
    </row>
    <row r="670" spans="3:11" ht="12.75">
      <c r="C670" s="1"/>
      <c r="F670" s="1"/>
      <c r="G670" s="1"/>
      <c r="H670" s="1"/>
      <c r="I670" s="4"/>
      <c r="J670" s="1"/>
      <c r="K670" s="5"/>
    </row>
    <row r="671" spans="3:11" ht="12.75">
      <c r="C671" s="1"/>
      <c r="F671" s="1"/>
      <c r="G671" s="1"/>
      <c r="H671" s="1"/>
      <c r="I671" s="4"/>
      <c r="J671" s="1"/>
      <c r="K671" s="5"/>
    </row>
    <row r="672" spans="3:11" ht="12.75">
      <c r="C672" s="1"/>
      <c r="F672" s="1"/>
      <c r="G672" s="1"/>
      <c r="H672" s="1"/>
      <c r="I672" s="4"/>
      <c r="J672" s="1"/>
      <c r="K672" s="5"/>
    </row>
    <row r="673" spans="3:11" ht="12.75">
      <c r="C673" s="1"/>
      <c r="F673" s="1"/>
      <c r="G673" s="1"/>
      <c r="H673" s="1"/>
      <c r="I673" s="4"/>
      <c r="J673" s="1"/>
      <c r="K673" s="5"/>
    </row>
    <row r="674" spans="3:11" ht="12.75">
      <c r="C674" s="1"/>
      <c r="F674" s="1"/>
      <c r="G674" s="1"/>
      <c r="H674" s="1"/>
      <c r="I674" s="4"/>
      <c r="J674" s="1"/>
      <c r="K674" s="5"/>
    </row>
    <row r="675" spans="3:11" ht="12.75">
      <c r="C675" s="1"/>
      <c r="F675" s="1"/>
      <c r="G675" s="1"/>
      <c r="H675" s="1"/>
      <c r="I675" s="4"/>
      <c r="J675" s="1"/>
      <c r="K675" s="5"/>
    </row>
    <row r="676" spans="3:11" ht="12.75">
      <c r="C676" s="1"/>
      <c r="F676" s="1"/>
      <c r="G676" s="1"/>
      <c r="H676" s="1"/>
      <c r="I676" s="4"/>
      <c r="J676" s="1"/>
      <c r="K676" s="5"/>
    </row>
    <row r="677" spans="3:11" ht="12.75">
      <c r="C677" s="1"/>
      <c r="F677" s="1"/>
      <c r="G677" s="1"/>
      <c r="H677" s="1"/>
      <c r="I677" s="4"/>
      <c r="J677" s="1"/>
      <c r="K677" s="5"/>
    </row>
    <row r="678" spans="3:11" ht="12.75">
      <c r="C678" s="1"/>
      <c r="F678" s="1"/>
      <c r="G678" s="1"/>
      <c r="H678" s="1"/>
      <c r="I678" s="4"/>
      <c r="J678" s="1"/>
      <c r="K678" s="5"/>
    </row>
    <row r="679" spans="3:11" ht="12.75">
      <c r="C679" s="1"/>
      <c r="F679" s="1"/>
      <c r="G679" s="1"/>
      <c r="H679" s="1"/>
      <c r="I679" s="4"/>
      <c r="J679" s="1"/>
      <c r="K679" s="5"/>
    </row>
    <row r="680" spans="3:11" ht="12.75">
      <c r="C680" s="1"/>
      <c r="F680" s="1"/>
      <c r="G680" s="1"/>
      <c r="H680" s="1"/>
      <c r="I680" s="4"/>
      <c r="J680" s="1"/>
      <c r="K680" s="5"/>
    </row>
    <row r="681" spans="3:11" ht="12.75">
      <c r="C681" s="1"/>
      <c r="F681" s="1"/>
      <c r="G681" s="1"/>
      <c r="H681" s="1"/>
      <c r="I681" s="4"/>
      <c r="J681" s="1"/>
      <c r="K681" s="5"/>
    </row>
    <row r="682" spans="3:11" ht="12.75">
      <c r="C682" s="1"/>
      <c r="F682" s="1"/>
      <c r="G682" s="1"/>
      <c r="H682" s="1"/>
      <c r="I682" s="4"/>
      <c r="J682" s="1"/>
      <c r="K682" s="5"/>
    </row>
    <row r="683" spans="3:11" ht="12.75">
      <c r="C683" s="1"/>
      <c r="F683" s="1"/>
      <c r="G683" s="1"/>
      <c r="H683" s="1"/>
      <c r="I683" s="4"/>
      <c r="J683" s="1"/>
      <c r="K683" s="5"/>
    </row>
    <row r="684" spans="3:11" ht="12.75">
      <c r="C684" s="1"/>
      <c r="F684" s="1"/>
      <c r="G684" s="1"/>
      <c r="H684" s="1"/>
      <c r="I684" s="4"/>
      <c r="J684" s="1"/>
      <c r="K684" s="5"/>
    </row>
    <row r="685" spans="3:11" ht="12.75">
      <c r="C685" s="1"/>
      <c r="F685" s="1"/>
      <c r="G685" s="1"/>
      <c r="H685" s="1"/>
      <c r="I685" s="4"/>
      <c r="J685" s="1"/>
      <c r="K685" s="5"/>
    </row>
    <row r="686" spans="3:11" ht="12.75">
      <c r="C686" s="1"/>
      <c r="F686" s="1"/>
      <c r="G686" s="1"/>
      <c r="H686" s="1"/>
      <c r="I686" s="4"/>
      <c r="J686" s="1"/>
      <c r="K686" s="5"/>
    </row>
    <row r="687" spans="3:11" ht="12.75">
      <c r="C687" s="1"/>
      <c r="F687" s="1"/>
      <c r="G687" s="1"/>
      <c r="H687" s="1"/>
      <c r="I687" s="4"/>
      <c r="J687" s="1"/>
      <c r="K687" s="5"/>
    </row>
    <row r="688" spans="3:11" ht="12.75">
      <c r="C688" s="1"/>
      <c r="F688" s="1"/>
      <c r="G688" s="1"/>
      <c r="H688" s="1"/>
      <c r="I688" s="4"/>
      <c r="J688" s="1"/>
      <c r="K688" s="5"/>
    </row>
    <row r="689" spans="3:11" ht="12.75">
      <c r="C689" s="1"/>
      <c r="F689" s="1"/>
      <c r="G689" s="1"/>
      <c r="H689" s="1"/>
      <c r="I689" s="4"/>
      <c r="J689" s="1"/>
      <c r="K689" s="5"/>
    </row>
    <row r="690" spans="3:11" ht="12.75">
      <c r="C690" s="1"/>
      <c r="F690" s="1"/>
      <c r="G690" s="1"/>
      <c r="H690" s="1"/>
      <c r="I690" s="4"/>
      <c r="J690" s="1"/>
      <c r="K690" s="5"/>
    </row>
    <row r="691" spans="3:11" ht="12.75">
      <c r="C691" s="1"/>
      <c r="F691" s="1"/>
      <c r="G691" s="1"/>
      <c r="H691" s="1"/>
      <c r="I691" s="4"/>
      <c r="J691" s="1"/>
      <c r="K691" s="5"/>
    </row>
    <row r="692" spans="3:11" ht="12.75">
      <c r="C692" s="1"/>
      <c r="F692" s="1"/>
      <c r="G692" s="1"/>
      <c r="H692" s="1"/>
      <c r="I692" s="4"/>
      <c r="J692" s="1"/>
      <c r="K692" s="5"/>
    </row>
    <row r="693" spans="3:11" ht="12.75">
      <c r="C693" s="1"/>
      <c r="F693" s="1"/>
      <c r="G693" s="1"/>
      <c r="H693" s="1"/>
      <c r="I693" s="4"/>
      <c r="J693" s="1"/>
      <c r="K693" s="5"/>
    </row>
    <row r="694" spans="3:11" ht="12.75">
      <c r="C694" s="1"/>
      <c r="F694" s="1"/>
      <c r="G694" s="1"/>
      <c r="H694" s="1"/>
      <c r="I694" s="4"/>
      <c r="J694" s="1"/>
      <c r="K694" s="5"/>
    </row>
    <row r="695" spans="3:11" ht="12.75">
      <c r="C695" s="1"/>
      <c r="F695" s="1"/>
      <c r="G695" s="1"/>
      <c r="H695" s="1"/>
      <c r="I695" s="4"/>
      <c r="J695" s="1"/>
      <c r="K695" s="5"/>
    </row>
    <row r="696" spans="3:11" ht="12.75">
      <c r="C696" s="1"/>
      <c r="F696" s="1"/>
      <c r="G696" s="1"/>
      <c r="H696" s="1"/>
      <c r="I696" s="4"/>
      <c r="J696" s="1"/>
      <c r="K696" s="5"/>
    </row>
    <row r="697" spans="3:11" ht="12.75">
      <c r="C697" s="1"/>
      <c r="F697" s="1"/>
      <c r="G697" s="1"/>
      <c r="H697" s="1"/>
      <c r="I697" s="4"/>
      <c r="J697" s="1"/>
      <c r="K697" s="5"/>
    </row>
    <row r="698" spans="3:11" ht="12.75">
      <c r="C698" s="1"/>
      <c r="F698" s="1"/>
      <c r="G698" s="1"/>
      <c r="H698" s="1"/>
      <c r="I698" s="4"/>
      <c r="J698" s="1"/>
      <c r="K698" s="5"/>
    </row>
    <row r="699" spans="3:11" ht="12.75">
      <c r="C699" s="1"/>
      <c r="F699" s="1"/>
      <c r="G699" s="1"/>
      <c r="H699" s="1"/>
      <c r="I699" s="4"/>
      <c r="J699" s="1"/>
      <c r="K699" s="5"/>
    </row>
    <row r="700" spans="3:11" ht="12.75">
      <c r="C700" s="1"/>
      <c r="F700" s="1"/>
      <c r="G700" s="1"/>
      <c r="H700" s="1"/>
      <c r="I700" s="4"/>
      <c r="J700" s="1"/>
      <c r="K700" s="5"/>
    </row>
    <row r="701" spans="3:11" ht="12.75">
      <c r="C701" s="1"/>
      <c r="F701" s="1"/>
      <c r="G701" s="1"/>
      <c r="H701" s="1"/>
      <c r="I701" s="4"/>
      <c r="J701" s="1"/>
      <c r="K701" s="5"/>
    </row>
    <row r="702" spans="3:11" ht="12.75">
      <c r="C702" s="1"/>
      <c r="F702" s="1"/>
      <c r="G702" s="1"/>
      <c r="H702" s="1"/>
      <c r="I702" s="4"/>
      <c r="J702" s="1"/>
      <c r="K702" s="5"/>
    </row>
    <row r="703" spans="3:11" ht="12.75">
      <c r="C703" s="1"/>
      <c r="F703" s="1"/>
      <c r="G703" s="1"/>
      <c r="H703" s="1"/>
      <c r="I703" s="4"/>
      <c r="J703" s="1"/>
      <c r="K703" s="5"/>
    </row>
    <row r="704" spans="3:11" ht="12.75">
      <c r="C704" s="1"/>
      <c r="F704" s="1"/>
      <c r="G704" s="1"/>
      <c r="H704" s="1"/>
      <c r="I704" s="4"/>
      <c r="J704" s="1"/>
      <c r="K704" s="5"/>
    </row>
    <row r="705" spans="3:11" ht="12.75">
      <c r="C705" s="1"/>
      <c r="F705" s="1"/>
      <c r="G705" s="1"/>
      <c r="H705" s="1"/>
      <c r="I705" s="4"/>
      <c r="J705" s="1"/>
      <c r="K705" s="5"/>
    </row>
    <row r="706" spans="3:11" ht="12.75">
      <c r="C706" s="1"/>
      <c r="F706" s="1"/>
      <c r="G706" s="1"/>
      <c r="H706" s="1"/>
      <c r="I706" s="4"/>
      <c r="J706" s="1"/>
      <c r="K706" s="5"/>
    </row>
    <row r="707" spans="3:11" ht="12.75">
      <c r="C707" s="1"/>
      <c r="F707" s="1"/>
      <c r="G707" s="1"/>
      <c r="H707" s="1"/>
      <c r="I707" s="4"/>
      <c r="J707" s="1"/>
      <c r="K707" s="5"/>
    </row>
    <row r="708" spans="3:11" ht="12.75">
      <c r="C708" s="1"/>
      <c r="F708" s="1"/>
      <c r="G708" s="1"/>
      <c r="H708" s="1"/>
      <c r="I708" s="4"/>
      <c r="J708" s="1"/>
      <c r="K708" s="5"/>
    </row>
    <row r="709" spans="3:11" ht="12.75">
      <c r="C709" s="1"/>
      <c r="F709" s="1"/>
      <c r="G709" s="1"/>
      <c r="H709" s="1"/>
      <c r="I709" s="4"/>
      <c r="J709" s="1"/>
      <c r="K709" s="5"/>
    </row>
    <row r="710" spans="3:11" ht="12.75">
      <c r="C710" s="1"/>
      <c r="F710" s="1"/>
      <c r="G710" s="1"/>
      <c r="H710" s="1"/>
      <c r="I710" s="4"/>
      <c r="J710" s="1"/>
      <c r="K710" s="5"/>
    </row>
    <row r="711" spans="3:11" ht="12.75">
      <c r="C711" s="1"/>
      <c r="F711" s="1"/>
      <c r="G711" s="1"/>
      <c r="H711" s="1"/>
      <c r="I711" s="4"/>
      <c r="J711" s="1"/>
      <c r="K711" s="5"/>
    </row>
    <row r="712" spans="3:11" ht="12.75">
      <c r="C712" s="1"/>
      <c r="F712" s="1"/>
      <c r="G712" s="1"/>
      <c r="H712" s="1"/>
      <c r="I712" s="4"/>
      <c r="J712" s="1"/>
      <c r="K712" s="5"/>
    </row>
    <row r="713" spans="3:11" ht="12.75">
      <c r="C713" s="1"/>
      <c r="F713" s="1"/>
      <c r="G713" s="1"/>
      <c r="H713" s="1"/>
      <c r="I713" s="4"/>
      <c r="J713" s="1"/>
      <c r="K713" s="5"/>
    </row>
    <row r="714" spans="3:11" ht="12.75">
      <c r="C714" s="1"/>
      <c r="F714" s="1"/>
      <c r="G714" s="1"/>
      <c r="H714" s="1"/>
      <c r="I714" s="4"/>
      <c r="J714" s="1"/>
      <c r="K714" s="5"/>
    </row>
    <row r="715" spans="3:11" ht="12.75">
      <c r="C715" s="1"/>
      <c r="F715" s="1"/>
      <c r="G715" s="1"/>
      <c r="H715" s="1"/>
      <c r="I715" s="4"/>
      <c r="J715" s="1"/>
      <c r="K715" s="5"/>
    </row>
    <row r="716" spans="3:11" ht="12.75">
      <c r="C716" s="1"/>
      <c r="F716" s="1"/>
      <c r="G716" s="1"/>
      <c r="H716" s="1"/>
      <c r="I716" s="4"/>
      <c r="J716" s="1"/>
      <c r="K716" s="5"/>
    </row>
    <row r="717" spans="3:11" ht="12.75">
      <c r="C717" s="1"/>
      <c r="F717" s="1"/>
      <c r="G717" s="1"/>
      <c r="H717" s="1"/>
      <c r="I717" s="4"/>
      <c r="J717" s="1"/>
      <c r="K717" s="5"/>
    </row>
    <row r="718" spans="3:11" ht="12.75">
      <c r="C718" s="1"/>
      <c r="F718" s="1"/>
      <c r="G718" s="1"/>
      <c r="H718" s="1"/>
      <c r="I718" s="4"/>
      <c r="J718" s="1"/>
      <c r="K718" s="5"/>
    </row>
    <row r="719" spans="3:11" ht="12.75">
      <c r="C719" s="1"/>
      <c r="F719" s="1"/>
      <c r="G719" s="1"/>
      <c r="H719" s="1"/>
      <c r="I719" s="4"/>
      <c r="J719" s="1"/>
      <c r="K719" s="5"/>
    </row>
    <row r="720" spans="3:11" ht="12.75">
      <c r="C720" s="1"/>
      <c r="F720" s="1"/>
      <c r="G720" s="1"/>
      <c r="H720" s="1"/>
      <c r="I720" s="4"/>
      <c r="J720" s="1"/>
      <c r="K720" s="5"/>
    </row>
    <row r="721" spans="3:11" ht="12.75">
      <c r="C721" s="1"/>
      <c r="F721" s="1"/>
      <c r="G721" s="1"/>
      <c r="H721" s="1"/>
      <c r="I721" s="4"/>
      <c r="J721" s="1"/>
      <c r="K721" s="5"/>
    </row>
    <row r="722" spans="3:11" ht="12.75">
      <c r="C722" s="1"/>
      <c r="F722" s="1"/>
      <c r="G722" s="1"/>
      <c r="H722" s="1"/>
      <c r="I722" s="4"/>
      <c r="J722" s="1"/>
      <c r="K722" s="5"/>
    </row>
    <row r="723" spans="3:11" ht="12.75">
      <c r="C723" s="1"/>
      <c r="F723" s="1"/>
      <c r="G723" s="1"/>
      <c r="H723" s="1"/>
      <c r="I723" s="4"/>
      <c r="J723" s="1"/>
      <c r="K723" s="5"/>
    </row>
    <row r="724" spans="3:11" ht="12.75">
      <c r="C724" s="1"/>
      <c r="F724" s="1"/>
      <c r="G724" s="1"/>
      <c r="H724" s="1"/>
      <c r="I724" s="4"/>
      <c r="J724" s="1"/>
      <c r="K724" s="5"/>
    </row>
    <row r="725" spans="3:11" ht="12.75">
      <c r="C725" s="1"/>
      <c r="F725" s="1"/>
      <c r="G725" s="1"/>
      <c r="H725" s="1"/>
      <c r="I725" s="4"/>
      <c r="J725" s="1"/>
      <c r="K725" s="5"/>
    </row>
    <row r="726" spans="3:11" ht="12.75">
      <c r="C726" s="1"/>
      <c r="F726" s="1"/>
      <c r="G726" s="1"/>
      <c r="H726" s="1"/>
      <c r="I726" s="4"/>
      <c r="J726" s="1"/>
      <c r="K726" s="5"/>
    </row>
    <row r="727" spans="3:11" ht="12.75">
      <c r="C727" s="1"/>
      <c r="F727" s="1"/>
      <c r="G727" s="1"/>
      <c r="H727" s="1"/>
      <c r="I727" s="4"/>
      <c r="J727" s="1"/>
      <c r="K727" s="5"/>
    </row>
    <row r="728" spans="3:11" ht="12.75">
      <c r="C728" s="1"/>
      <c r="F728" s="1"/>
      <c r="G728" s="1"/>
      <c r="H728" s="1"/>
      <c r="I728" s="4"/>
      <c r="J728" s="1"/>
      <c r="K728" s="5"/>
    </row>
    <row r="729" spans="3:11" ht="12.75">
      <c r="C729" s="1"/>
      <c r="F729" s="1"/>
      <c r="G729" s="1"/>
      <c r="H729" s="1"/>
      <c r="I729" s="4"/>
      <c r="J729" s="1"/>
      <c r="K729" s="5"/>
    </row>
    <row r="730" spans="3:11" ht="12.75">
      <c r="C730" s="1"/>
      <c r="F730" s="1"/>
      <c r="G730" s="1"/>
      <c r="H730" s="1"/>
      <c r="I730" s="4"/>
      <c r="J730" s="1"/>
      <c r="K730" s="5"/>
    </row>
    <row r="731" spans="3:11" ht="12.75">
      <c r="C731" s="1"/>
      <c r="F731" s="1"/>
      <c r="G731" s="1"/>
      <c r="H731" s="1"/>
      <c r="I731" s="4"/>
      <c r="J731" s="1"/>
      <c r="K731" s="5"/>
    </row>
    <row r="732" spans="3:11" ht="12.75">
      <c r="C732" s="1"/>
      <c r="F732" s="1"/>
      <c r="G732" s="1"/>
      <c r="H732" s="1"/>
      <c r="I732" s="4"/>
      <c r="J732" s="1"/>
      <c r="K732" s="5"/>
    </row>
    <row r="733" spans="3:11" ht="12.75">
      <c r="C733" s="1"/>
      <c r="F733" s="1"/>
      <c r="G733" s="1"/>
      <c r="H733" s="1"/>
      <c r="I733" s="4"/>
      <c r="J733" s="1"/>
      <c r="K733" s="5"/>
    </row>
    <row r="734" spans="3:11" ht="12.75">
      <c r="C734" s="1"/>
      <c r="F734" s="1"/>
      <c r="G734" s="1"/>
      <c r="H734" s="1"/>
      <c r="I734" s="4"/>
      <c r="J734" s="1"/>
      <c r="K734" s="5"/>
    </row>
    <row r="735" spans="3:11" ht="12.75">
      <c r="C735" s="1"/>
      <c r="F735" s="1"/>
      <c r="G735" s="1"/>
      <c r="H735" s="1"/>
      <c r="I735" s="4"/>
      <c r="J735" s="1"/>
      <c r="K735" s="5"/>
    </row>
    <row r="736" spans="3:11" ht="12.75">
      <c r="C736" s="1"/>
      <c r="F736" s="1"/>
      <c r="G736" s="1"/>
      <c r="H736" s="1"/>
      <c r="I736" s="4"/>
      <c r="J736" s="1"/>
      <c r="K736" s="5"/>
    </row>
    <row r="737" spans="3:11" ht="12.75">
      <c r="C737" s="1"/>
      <c r="F737" s="1"/>
      <c r="G737" s="1"/>
      <c r="H737" s="1"/>
      <c r="I737" s="4"/>
      <c r="J737" s="1"/>
      <c r="K737" s="5"/>
    </row>
    <row r="738" spans="3:11" ht="12.75">
      <c r="C738" s="1"/>
      <c r="F738" s="1"/>
      <c r="G738" s="1"/>
      <c r="H738" s="1"/>
      <c r="I738" s="4"/>
      <c r="J738" s="1"/>
      <c r="K738" s="5"/>
    </row>
    <row r="739" spans="3:11" ht="12.75">
      <c r="C739" s="1"/>
      <c r="F739" s="1"/>
      <c r="G739" s="1"/>
      <c r="H739" s="1"/>
      <c r="I739" s="4"/>
      <c r="J739" s="1"/>
      <c r="K739" s="5"/>
    </row>
    <row r="740" spans="3:11" ht="12.75">
      <c r="C740" s="1"/>
      <c r="F740" s="1"/>
      <c r="G740" s="1"/>
      <c r="H740" s="1"/>
      <c r="I740" s="4"/>
      <c r="J740" s="1"/>
      <c r="K740" s="5"/>
    </row>
    <row r="741" spans="3:11" ht="12.75">
      <c r="C741" s="1"/>
      <c r="F741" s="1"/>
      <c r="G741" s="1"/>
      <c r="H741" s="1"/>
      <c r="I741" s="4"/>
      <c r="J741" s="1"/>
      <c r="K741" s="5"/>
    </row>
    <row r="742" spans="3:11" ht="12.75">
      <c r="C742" s="1"/>
      <c r="F742" s="1"/>
      <c r="G742" s="1"/>
      <c r="H742" s="1"/>
      <c r="I742" s="4"/>
      <c r="J742" s="1"/>
      <c r="K742" s="5"/>
    </row>
    <row r="743" spans="3:11" ht="12.75">
      <c r="C743" s="1"/>
      <c r="F743" s="1"/>
      <c r="G743" s="1"/>
      <c r="H743" s="1"/>
      <c r="I743" s="4"/>
      <c r="J743" s="1"/>
      <c r="K743" s="5"/>
    </row>
    <row r="744" spans="3:11" ht="12.75">
      <c r="C744" s="1"/>
      <c r="F744" s="1"/>
      <c r="G744" s="1"/>
      <c r="H744" s="1"/>
      <c r="I744" s="4"/>
      <c r="J744" s="1"/>
      <c r="K744" s="5"/>
    </row>
    <row r="745" spans="3:11" ht="12.75">
      <c r="C745" s="1"/>
      <c r="F745" s="1"/>
      <c r="G745" s="1"/>
      <c r="H745" s="1"/>
      <c r="I745" s="4"/>
      <c r="J745" s="1"/>
      <c r="K745" s="5"/>
    </row>
    <row r="746" spans="3:11" ht="12.75">
      <c r="C746" s="1"/>
      <c r="F746" s="1"/>
      <c r="G746" s="1"/>
      <c r="H746" s="1"/>
      <c r="I746" s="4"/>
      <c r="J746" s="1"/>
      <c r="K746" s="5"/>
    </row>
    <row r="747" spans="3:11" ht="12.75">
      <c r="C747" s="1"/>
      <c r="F747" s="1"/>
      <c r="G747" s="1"/>
      <c r="H747" s="1"/>
      <c r="I747" s="4"/>
      <c r="J747" s="1"/>
      <c r="K747" s="5"/>
    </row>
    <row r="748" spans="3:11" ht="12.75">
      <c r="C748" s="1"/>
      <c r="F748" s="1"/>
      <c r="G748" s="1"/>
      <c r="H748" s="1"/>
      <c r="I748" s="4"/>
      <c r="J748" s="1"/>
      <c r="K748" s="5"/>
    </row>
    <row r="749" spans="3:11" ht="12.75">
      <c r="C749" s="1"/>
      <c r="F749" s="1"/>
      <c r="G749" s="1"/>
      <c r="H749" s="1"/>
      <c r="I749" s="4"/>
      <c r="J749" s="1"/>
      <c r="K749" s="5"/>
    </row>
    <row r="750" spans="3:11" ht="12.75">
      <c r="C750" s="1"/>
      <c r="F750" s="1"/>
      <c r="G750" s="1"/>
      <c r="H750" s="1"/>
      <c r="I750" s="4"/>
      <c r="J750" s="1"/>
      <c r="K750" s="5"/>
    </row>
    <row r="751" spans="3:11" ht="12.75">
      <c r="C751" s="1"/>
      <c r="F751" s="1"/>
      <c r="G751" s="1"/>
      <c r="H751" s="1"/>
      <c r="I751" s="4"/>
      <c r="J751" s="1"/>
      <c r="K751" s="5"/>
    </row>
    <row r="752" spans="3:11" ht="12.75">
      <c r="C752" s="1"/>
      <c r="F752" s="1"/>
      <c r="G752" s="1"/>
      <c r="H752" s="1"/>
      <c r="I752" s="4"/>
      <c r="J752" s="1"/>
      <c r="K752" s="5"/>
    </row>
    <row r="753" spans="3:11" ht="12.75">
      <c r="C753" s="1"/>
      <c r="F753" s="1"/>
      <c r="G753" s="1"/>
      <c r="H753" s="1"/>
      <c r="I753" s="4"/>
      <c r="J753" s="1"/>
      <c r="K753" s="5"/>
    </row>
    <row r="754" spans="3:11" ht="12.75">
      <c r="C754" s="1"/>
      <c r="F754" s="1"/>
      <c r="G754" s="1"/>
      <c r="H754" s="1"/>
      <c r="I754" s="4"/>
      <c r="J754" s="1"/>
      <c r="K754" s="5"/>
    </row>
    <row r="755" spans="3:11" ht="12.75">
      <c r="C755" s="1"/>
      <c r="F755" s="1"/>
      <c r="G755" s="1"/>
      <c r="H755" s="1"/>
      <c r="I755" s="4"/>
      <c r="J755" s="1"/>
      <c r="K755" s="5"/>
    </row>
    <row r="756" spans="3:11" ht="12.75">
      <c r="C756" s="1"/>
      <c r="F756" s="1"/>
      <c r="G756" s="1"/>
      <c r="H756" s="1"/>
      <c r="I756" s="4"/>
      <c r="J756" s="1"/>
      <c r="K756" s="5"/>
    </row>
    <row r="757" spans="3:11" ht="12.75">
      <c r="C757" s="1"/>
      <c r="F757" s="1"/>
      <c r="G757" s="1"/>
      <c r="H757" s="1"/>
      <c r="I757" s="4"/>
      <c r="J757" s="1"/>
      <c r="K757" s="5"/>
    </row>
    <row r="758" spans="3:11" ht="12.75">
      <c r="C758" s="1"/>
      <c r="F758" s="1"/>
      <c r="G758" s="1"/>
      <c r="H758" s="1"/>
      <c r="I758" s="4"/>
      <c r="J758" s="1"/>
      <c r="K758" s="5"/>
    </row>
    <row r="759" spans="3:11" ht="12.75">
      <c r="C759" s="1"/>
      <c r="F759" s="1"/>
      <c r="G759" s="1"/>
      <c r="H759" s="1"/>
      <c r="I759" s="4"/>
      <c r="J759" s="1"/>
      <c r="K759" s="5"/>
    </row>
    <row r="760" spans="3:11" ht="12.75">
      <c r="C760" s="1"/>
      <c r="F760" s="1"/>
      <c r="G760" s="1"/>
      <c r="H760" s="1"/>
      <c r="I760" s="4"/>
      <c r="J760" s="1"/>
      <c r="K760" s="5"/>
    </row>
    <row r="761" spans="3:11" ht="12.75">
      <c r="C761" s="1"/>
      <c r="F761" s="1"/>
      <c r="G761" s="1"/>
      <c r="H761" s="1"/>
      <c r="I761" s="4"/>
      <c r="J761" s="1"/>
      <c r="K761" s="5"/>
    </row>
    <row r="762" spans="3:11" ht="12.75">
      <c r="C762" s="1"/>
      <c r="F762" s="1"/>
      <c r="G762" s="1"/>
      <c r="H762" s="1"/>
      <c r="I762" s="4"/>
      <c r="J762" s="1"/>
      <c r="K762" s="5"/>
    </row>
    <row r="763" spans="3:11" ht="12.75">
      <c r="C763" s="1"/>
      <c r="F763" s="1"/>
      <c r="G763" s="1"/>
      <c r="H763" s="1"/>
      <c r="I763" s="4"/>
      <c r="J763" s="1"/>
      <c r="K763" s="5"/>
    </row>
    <row r="764" spans="3:11" ht="12.75">
      <c r="C764" s="1"/>
      <c r="F764" s="1"/>
      <c r="G764" s="1"/>
      <c r="H764" s="1"/>
      <c r="I764" s="4"/>
      <c r="J764" s="1"/>
      <c r="K764" s="5"/>
    </row>
    <row r="765" spans="3:11" ht="12.75">
      <c r="C765" s="1"/>
      <c r="F765" s="1"/>
      <c r="G765" s="1"/>
      <c r="H765" s="1"/>
      <c r="I765" s="4"/>
      <c r="J765" s="1"/>
      <c r="K765" s="5"/>
    </row>
    <row r="766" spans="3:11" ht="12.75">
      <c r="C766" s="1"/>
      <c r="F766" s="1"/>
      <c r="G766" s="1"/>
      <c r="H766" s="1"/>
      <c r="I766" s="4"/>
      <c r="J766" s="1"/>
      <c r="K766" s="5"/>
    </row>
    <row r="767" spans="3:11" ht="12.75">
      <c r="C767" s="1"/>
      <c r="F767" s="1"/>
      <c r="G767" s="1"/>
      <c r="H767" s="1"/>
      <c r="I767" s="4"/>
      <c r="J767" s="1"/>
      <c r="K767" s="5"/>
    </row>
    <row r="768" spans="3:11" ht="12.75">
      <c r="C768" s="1"/>
      <c r="F768" s="1"/>
      <c r="G768" s="1"/>
      <c r="H768" s="1"/>
      <c r="I768" s="4"/>
      <c r="J768" s="1"/>
      <c r="K768" s="5"/>
    </row>
    <row r="769" spans="3:11" ht="12.75">
      <c r="C769" s="1"/>
      <c r="F769" s="1"/>
      <c r="G769" s="1"/>
      <c r="H769" s="1"/>
      <c r="I769" s="4"/>
      <c r="J769" s="1"/>
      <c r="K769" s="5"/>
    </row>
    <row r="770" spans="3:11" ht="12.75">
      <c r="C770" s="1"/>
      <c r="F770" s="1"/>
      <c r="G770" s="1"/>
      <c r="H770" s="1"/>
      <c r="I770" s="4"/>
      <c r="J770" s="1"/>
      <c r="K770" s="5"/>
    </row>
    <row r="771" spans="3:11" ht="12.75">
      <c r="C771" s="1"/>
      <c r="F771" s="1"/>
      <c r="G771" s="1"/>
      <c r="H771" s="1"/>
      <c r="I771" s="4"/>
      <c r="J771" s="1"/>
      <c r="K771" s="5"/>
    </row>
    <row r="772" spans="3:11" ht="12.75">
      <c r="C772" s="1"/>
      <c r="F772" s="1"/>
      <c r="G772" s="1"/>
      <c r="H772" s="1"/>
      <c r="I772" s="4"/>
      <c r="J772" s="1"/>
      <c r="K772" s="5"/>
    </row>
    <row r="773" spans="3:11" ht="12.75">
      <c r="C773" s="1"/>
      <c r="F773" s="1"/>
      <c r="G773" s="1"/>
      <c r="H773" s="1"/>
      <c r="I773" s="4"/>
      <c r="J773" s="1"/>
      <c r="K773" s="5"/>
    </row>
    <row r="774" spans="3:11" ht="12.75">
      <c r="C774" s="1"/>
      <c r="F774" s="1"/>
      <c r="G774" s="1"/>
      <c r="H774" s="1"/>
      <c r="I774" s="4"/>
      <c r="J774" s="1"/>
      <c r="K774" s="5"/>
    </row>
    <row r="775" spans="3:11" ht="12.75">
      <c r="C775" s="1"/>
      <c r="F775" s="1"/>
      <c r="G775" s="1"/>
      <c r="H775" s="1"/>
      <c r="I775" s="4"/>
      <c r="J775" s="1"/>
      <c r="K775" s="5"/>
    </row>
    <row r="776" spans="3:11" ht="12.75">
      <c r="C776" s="1"/>
      <c r="F776" s="1"/>
      <c r="G776" s="1"/>
      <c r="H776" s="1"/>
      <c r="I776" s="4"/>
      <c r="J776" s="1"/>
      <c r="K776" s="5"/>
    </row>
    <row r="777" spans="3:11" ht="12.75">
      <c r="C777" s="1"/>
      <c r="F777" s="1"/>
      <c r="G777" s="1"/>
      <c r="H777" s="1"/>
      <c r="I777" s="4"/>
      <c r="J777" s="1"/>
      <c r="K777" s="5"/>
    </row>
    <row r="778" spans="3:11" ht="12.75">
      <c r="C778" s="1"/>
      <c r="F778" s="1"/>
      <c r="G778" s="1"/>
      <c r="H778" s="1"/>
      <c r="I778" s="4"/>
      <c r="J778" s="1"/>
      <c r="K778" s="5"/>
    </row>
    <row r="779" spans="3:11" ht="12.75">
      <c r="C779" s="1"/>
      <c r="F779" s="1"/>
      <c r="G779" s="1"/>
      <c r="H779" s="1"/>
      <c r="I779" s="4"/>
      <c r="J779" s="1"/>
      <c r="K779" s="5"/>
    </row>
    <row r="780" spans="3:11" ht="12.75">
      <c r="C780" s="1"/>
      <c r="F780" s="1"/>
      <c r="G780" s="1"/>
      <c r="H780" s="1"/>
      <c r="I780" s="4"/>
      <c r="J780" s="1"/>
      <c r="K780" s="5"/>
    </row>
    <row r="781" spans="3:11" ht="12.75">
      <c r="C781" s="1"/>
      <c r="F781" s="1"/>
      <c r="G781" s="1"/>
      <c r="H781" s="1"/>
      <c r="I781" s="4"/>
      <c r="J781" s="1"/>
      <c r="K781" s="5"/>
    </row>
    <row r="782" spans="3:11" ht="12.75">
      <c r="C782" s="1"/>
      <c r="F782" s="1"/>
      <c r="G782" s="1"/>
      <c r="H782" s="1"/>
      <c r="I782" s="4"/>
      <c r="J782" s="1"/>
      <c r="K782" s="5"/>
    </row>
    <row r="783" spans="3:11" ht="12.75">
      <c r="C783" s="1"/>
      <c r="F783" s="1"/>
      <c r="G783" s="1"/>
      <c r="H783" s="1"/>
      <c r="I783" s="4"/>
      <c r="J783" s="1"/>
      <c r="K783" s="5"/>
    </row>
    <row r="784" spans="3:11" ht="12.75">
      <c r="C784" s="1"/>
      <c r="F784" s="1"/>
      <c r="G784" s="1"/>
      <c r="H784" s="1"/>
      <c r="I784" s="4"/>
      <c r="J784" s="1"/>
      <c r="K784" s="5"/>
    </row>
    <row r="785" spans="3:11" ht="12.75">
      <c r="C785" s="1"/>
      <c r="F785" s="1"/>
      <c r="G785" s="1"/>
      <c r="H785" s="1"/>
      <c r="I785" s="4"/>
      <c r="J785" s="1"/>
      <c r="K785" s="5"/>
    </row>
    <row r="786" spans="3:11" ht="12.75">
      <c r="C786" s="1"/>
      <c r="F786" s="1"/>
      <c r="G786" s="1"/>
      <c r="H786" s="1"/>
      <c r="I786" s="4"/>
      <c r="J786" s="1"/>
      <c r="K786" s="5"/>
    </row>
    <row r="787" spans="3:11" ht="12.75">
      <c r="C787" s="1"/>
      <c r="F787" s="1"/>
      <c r="G787" s="1"/>
      <c r="H787" s="1"/>
      <c r="I787" s="4"/>
      <c r="J787" s="1"/>
      <c r="K787" s="5"/>
    </row>
    <row r="788" spans="3:11" ht="12.75">
      <c r="C788" s="1"/>
      <c r="F788" s="1"/>
      <c r="G788" s="1"/>
      <c r="H788" s="1"/>
      <c r="I788" s="4"/>
      <c r="J788" s="1"/>
      <c r="K788" s="5"/>
    </row>
    <row r="789" spans="3:11" ht="12.75">
      <c r="C789" s="1"/>
      <c r="F789" s="1"/>
      <c r="G789" s="1"/>
      <c r="H789" s="1"/>
      <c r="I789" s="4"/>
      <c r="J789" s="1"/>
      <c r="K789" s="5"/>
    </row>
    <row r="790" spans="3:11" ht="12.75">
      <c r="C790" s="1"/>
      <c r="F790" s="1"/>
      <c r="G790" s="1"/>
      <c r="H790" s="1"/>
      <c r="I790" s="4"/>
      <c r="J790" s="1"/>
      <c r="K790" s="5"/>
    </row>
    <row r="791" spans="3:11" ht="12.75">
      <c r="C791" s="1"/>
      <c r="F791" s="1"/>
      <c r="G791" s="1"/>
      <c r="H791" s="1"/>
      <c r="I791" s="4"/>
      <c r="J791" s="1"/>
      <c r="K791" s="5"/>
    </row>
    <row r="792" spans="3:11" ht="12.75">
      <c r="C792" s="1"/>
      <c r="F792" s="1"/>
      <c r="G792" s="1"/>
      <c r="H792" s="1"/>
      <c r="I792" s="4"/>
      <c r="J792" s="1"/>
      <c r="K792" s="5"/>
    </row>
    <row r="793" spans="3:11" ht="12.75">
      <c r="C793" s="1"/>
      <c r="F793" s="1"/>
      <c r="G793" s="1"/>
      <c r="H793" s="1"/>
      <c r="I793" s="4"/>
      <c r="J793" s="1"/>
      <c r="K793" s="5"/>
    </row>
    <row r="794" spans="3:11" ht="12.75">
      <c r="C794" s="1"/>
      <c r="F794" s="1"/>
      <c r="G794" s="1"/>
      <c r="H794" s="1"/>
      <c r="I794" s="4"/>
      <c r="J794" s="1"/>
      <c r="K794" s="5"/>
    </row>
    <row r="795" spans="3:11" ht="12.75">
      <c r="C795" s="1"/>
      <c r="F795" s="1"/>
      <c r="G795" s="1"/>
      <c r="H795" s="1"/>
      <c r="I795" s="4"/>
      <c r="J795" s="1"/>
      <c r="K795" s="5"/>
    </row>
    <row r="796" spans="3:11" ht="12.75">
      <c r="C796" s="1"/>
      <c r="F796" s="1"/>
      <c r="G796" s="1"/>
      <c r="H796" s="1"/>
      <c r="I796" s="4"/>
      <c r="J796" s="1"/>
      <c r="K796" s="5"/>
    </row>
    <row r="797" spans="3:11" ht="12.75">
      <c r="C797" s="1"/>
      <c r="F797" s="1"/>
      <c r="G797" s="1"/>
      <c r="H797" s="1"/>
      <c r="I797" s="4"/>
      <c r="J797" s="1"/>
      <c r="K797" s="5"/>
    </row>
    <row r="798" spans="3:11" ht="12.75">
      <c r="C798" s="1"/>
      <c r="F798" s="1"/>
      <c r="G798" s="1"/>
      <c r="H798" s="1"/>
      <c r="I798" s="4"/>
      <c r="J798" s="1"/>
      <c r="K798" s="5"/>
    </row>
    <row r="799" spans="3:11" ht="12.75">
      <c r="C799" s="1"/>
      <c r="F799" s="1"/>
      <c r="G799" s="1"/>
      <c r="H799" s="1"/>
      <c r="I799" s="4"/>
      <c r="J799" s="1"/>
      <c r="K799" s="5"/>
    </row>
    <row r="800" spans="3:11" ht="12.75">
      <c r="C800" s="1"/>
      <c r="F800" s="1"/>
      <c r="G800" s="1"/>
      <c r="H800" s="1"/>
      <c r="I800" s="4"/>
      <c r="J800" s="1"/>
      <c r="K800" s="5"/>
    </row>
    <row r="801" spans="3:11" ht="12.75">
      <c r="C801" s="1"/>
      <c r="F801" s="1"/>
      <c r="G801" s="1"/>
      <c r="H801" s="1"/>
      <c r="I801" s="4"/>
      <c r="J801" s="1"/>
      <c r="K801" s="5"/>
    </row>
    <row r="802" spans="3:11" ht="12.75">
      <c r="C802" s="1"/>
      <c r="F802" s="1"/>
      <c r="G802" s="1"/>
      <c r="H802" s="1"/>
      <c r="I802" s="4"/>
      <c r="J802" s="1"/>
      <c r="K802" s="5"/>
    </row>
    <row r="803" spans="3:11" ht="12.75">
      <c r="C803" s="1"/>
      <c r="F803" s="1"/>
      <c r="G803" s="1"/>
      <c r="H803" s="1"/>
      <c r="I803" s="4"/>
      <c r="J803" s="1"/>
      <c r="K803" s="5"/>
    </row>
    <row r="804" spans="3:11" ht="12.75">
      <c r="C804" s="1"/>
      <c r="F804" s="1"/>
      <c r="G804" s="1"/>
      <c r="H804" s="1"/>
      <c r="I804" s="4"/>
      <c r="J804" s="1"/>
      <c r="K804" s="5"/>
    </row>
    <row r="805" spans="3:11" ht="12.75">
      <c r="C805" s="1"/>
      <c r="F805" s="1"/>
      <c r="G805" s="1"/>
      <c r="H805" s="1"/>
      <c r="I805" s="4"/>
      <c r="J805" s="1"/>
      <c r="K805" s="5"/>
    </row>
    <row r="806" spans="3:11" ht="12.75">
      <c r="C806" s="1"/>
      <c r="F806" s="1"/>
      <c r="G806" s="1"/>
      <c r="H806" s="1"/>
      <c r="I806" s="4"/>
      <c r="J806" s="1"/>
      <c r="K806" s="5"/>
    </row>
    <row r="807" spans="3:11" ht="12.75">
      <c r="C807" s="1"/>
      <c r="F807" s="1"/>
      <c r="G807" s="1"/>
      <c r="H807" s="1"/>
      <c r="I807" s="4"/>
      <c r="J807" s="1"/>
      <c r="K807" s="5"/>
    </row>
    <row r="808" spans="3:11" ht="12.75">
      <c r="C808" s="1"/>
      <c r="F808" s="1"/>
      <c r="G808" s="1"/>
      <c r="H808" s="1"/>
      <c r="I808" s="4"/>
      <c r="J808" s="1"/>
      <c r="K808" s="5"/>
    </row>
    <row r="809" spans="3:11" ht="12.75">
      <c r="C809" s="1"/>
      <c r="F809" s="1"/>
      <c r="G809" s="1"/>
      <c r="H809" s="1"/>
      <c r="I809" s="4"/>
      <c r="J809" s="1"/>
      <c r="K809" s="5"/>
    </row>
    <row r="810" spans="3:11" ht="12.75">
      <c r="C810" s="1"/>
      <c r="F810" s="1"/>
      <c r="G810" s="1"/>
      <c r="H810" s="1"/>
      <c r="I810" s="4"/>
      <c r="J810" s="1"/>
      <c r="K810" s="5"/>
    </row>
    <row r="811" spans="3:11" ht="12.75">
      <c r="C811" s="1"/>
      <c r="F811" s="1"/>
      <c r="G811" s="1"/>
      <c r="H811" s="1"/>
      <c r="I811" s="4"/>
      <c r="J811" s="1"/>
      <c r="K811" s="5"/>
    </row>
    <row r="812" spans="3:11" ht="12.75">
      <c r="C812" s="1"/>
      <c r="F812" s="1"/>
      <c r="G812" s="1"/>
      <c r="H812" s="1"/>
      <c r="I812" s="4"/>
      <c r="J812" s="1"/>
      <c r="K812" s="5"/>
    </row>
    <row r="813" spans="3:11" ht="12.75">
      <c r="C813" s="1"/>
      <c r="F813" s="1"/>
      <c r="G813" s="1"/>
      <c r="H813" s="1"/>
      <c r="I813" s="4"/>
      <c r="J813" s="1"/>
      <c r="K813" s="5"/>
    </row>
    <row r="814" spans="3:11" ht="12.75">
      <c r="C814" s="1"/>
      <c r="F814" s="1"/>
      <c r="G814" s="1"/>
      <c r="H814" s="1"/>
      <c r="I814" s="4"/>
      <c r="J814" s="1"/>
      <c r="K814" s="5"/>
    </row>
    <row r="815" spans="3:11" ht="12.75">
      <c r="C815" s="1"/>
      <c r="F815" s="1"/>
      <c r="G815" s="1"/>
      <c r="H815" s="1"/>
      <c r="I815" s="4"/>
      <c r="J815" s="1"/>
      <c r="K815" s="5"/>
    </row>
    <row r="816" spans="3:11" ht="12.75">
      <c r="C816" s="1"/>
      <c r="F816" s="1"/>
      <c r="G816" s="1"/>
      <c r="H816" s="1"/>
      <c r="I816" s="4"/>
      <c r="J816" s="1"/>
      <c r="K816" s="5"/>
    </row>
    <row r="817" spans="3:11" ht="12.75">
      <c r="C817" s="1"/>
      <c r="F817" s="1"/>
      <c r="G817" s="1"/>
      <c r="H817" s="1"/>
      <c r="I817" s="4"/>
      <c r="J817" s="1"/>
      <c r="K817" s="5"/>
    </row>
    <row r="818" spans="3:11" ht="12.75">
      <c r="C818" s="1"/>
      <c r="F818" s="1"/>
      <c r="G818" s="1"/>
      <c r="H818" s="1"/>
      <c r="I818" s="4"/>
      <c r="J818" s="1"/>
      <c r="K818" s="5"/>
    </row>
    <row r="819" spans="3:11" ht="12.75">
      <c r="C819" s="1"/>
      <c r="F819" s="1"/>
      <c r="G819" s="1"/>
      <c r="H819" s="1"/>
      <c r="I819" s="4"/>
      <c r="J819" s="1"/>
      <c r="K819" s="5"/>
    </row>
    <row r="820" spans="3:11" ht="12.75">
      <c r="C820" s="1"/>
      <c r="F820" s="1"/>
      <c r="G820" s="1"/>
      <c r="H820" s="1"/>
      <c r="I820" s="4"/>
      <c r="J820" s="1"/>
      <c r="K820" s="5"/>
    </row>
    <row r="821" spans="3:11" ht="12.75">
      <c r="C821" s="1"/>
      <c r="F821" s="1"/>
      <c r="G821" s="1"/>
      <c r="H821" s="1"/>
      <c r="I821" s="4"/>
      <c r="J821" s="1"/>
      <c r="K821" s="5"/>
    </row>
    <row r="822" spans="3:11" ht="12.75">
      <c r="C822" s="1"/>
      <c r="F822" s="1"/>
      <c r="G822" s="1"/>
      <c r="H822" s="1"/>
      <c r="I822" s="4"/>
      <c r="J822" s="1"/>
      <c r="K822" s="5"/>
    </row>
    <row r="823" spans="3:11" ht="12.75">
      <c r="C823" s="1"/>
      <c r="F823" s="1"/>
      <c r="G823" s="1"/>
      <c r="H823" s="1"/>
      <c r="I823" s="4"/>
      <c r="J823" s="1"/>
      <c r="K823" s="5"/>
    </row>
    <row r="824" spans="3:11" ht="12.75">
      <c r="C824" s="1"/>
      <c r="F824" s="1"/>
      <c r="G824" s="1"/>
      <c r="H824" s="1"/>
      <c r="I824" s="4"/>
      <c r="J824" s="1"/>
      <c r="K824" s="5"/>
    </row>
    <row r="825" spans="3:11" ht="12.75">
      <c r="C825" s="1"/>
      <c r="F825" s="1"/>
      <c r="G825" s="1"/>
      <c r="H825" s="1"/>
      <c r="I825" s="4"/>
      <c r="J825" s="1"/>
      <c r="K825" s="5"/>
    </row>
    <row r="826" spans="3:11" ht="12.75">
      <c r="C826" s="1"/>
      <c r="F826" s="1"/>
      <c r="G826" s="1"/>
      <c r="H826" s="1"/>
      <c r="I826" s="4"/>
      <c r="J826" s="1"/>
      <c r="K826" s="5"/>
    </row>
    <row r="827" spans="3:11" ht="12.75">
      <c r="C827" s="1"/>
      <c r="F827" s="1"/>
      <c r="G827" s="1"/>
      <c r="H827" s="1"/>
      <c r="I827" s="4"/>
      <c r="J827" s="1"/>
      <c r="K827" s="5"/>
    </row>
    <row r="828" spans="3:11" ht="12.75">
      <c r="C828" s="1"/>
      <c r="F828" s="1"/>
      <c r="G828" s="1"/>
      <c r="H828" s="1"/>
      <c r="I828" s="4"/>
      <c r="J828" s="1"/>
      <c r="K828" s="5"/>
    </row>
    <row r="829" spans="3:11" ht="12.75">
      <c r="C829" s="1"/>
      <c r="F829" s="1"/>
      <c r="G829" s="1"/>
      <c r="H829" s="1"/>
      <c r="I829" s="4"/>
      <c r="J829" s="1"/>
      <c r="K829" s="5"/>
    </row>
    <row r="830" spans="3:11" ht="12.75">
      <c r="C830" s="1"/>
      <c r="F830" s="1"/>
      <c r="G830" s="1"/>
      <c r="H830" s="1"/>
      <c r="I830" s="4"/>
      <c r="J830" s="1"/>
      <c r="K830" s="5"/>
    </row>
    <row r="831" spans="3:11" ht="12.75">
      <c r="C831" s="1"/>
      <c r="F831" s="1"/>
      <c r="G831" s="1"/>
      <c r="H831" s="1"/>
      <c r="I831" s="4"/>
      <c r="J831" s="1"/>
      <c r="K831" s="5"/>
    </row>
    <row r="832" spans="3:11" ht="12.75">
      <c r="C832" s="1"/>
      <c r="F832" s="1"/>
      <c r="G832" s="1"/>
      <c r="H832" s="1"/>
      <c r="I832" s="4"/>
      <c r="J832" s="1"/>
      <c r="K832" s="5"/>
    </row>
    <row r="833" spans="3:11" ht="12.75">
      <c r="C833" s="1"/>
      <c r="F833" s="1"/>
      <c r="G833" s="1"/>
      <c r="H833" s="1"/>
      <c r="I833" s="4"/>
      <c r="J833" s="1"/>
      <c r="K833" s="5"/>
    </row>
    <row r="834" spans="3:11" ht="12.75">
      <c r="C834" s="1"/>
      <c r="F834" s="1"/>
      <c r="G834" s="1"/>
      <c r="H834" s="1"/>
      <c r="I834" s="4"/>
      <c r="J834" s="1"/>
      <c r="K834" s="5"/>
    </row>
    <row r="835" spans="3:11" ht="12.75">
      <c r="C835" s="1"/>
      <c r="F835" s="1"/>
      <c r="G835" s="1"/>
      <c r="H835" s="1"/>
      <c r="I835" s="4"/>
      <c r="J835" s="1"/>
      <c r="K835" s="5"/>
    </row>
    <row r="836" spans="3:11" ht="12.75">
      <c r="C836" s="1"/>
      <c r="F836" s="1"/>
      <c r="G836" s="1"/>
      <c r="H836" s="1"/>
      <c r="I836" s="4"/>
      <c r="J836" s="1"/>
      <c r="K836" s="5"/>
    </row>
    <row r="837" spans="3:11" ht="12.75">
      <c r="C837" s="1"/>
      <c r="F837" s="1"/>
      <c r="G837" s="1"/>
      <c r="H837" s="1"/>
      <c r="I837" s="4"/>
      <c r="J837" s="1"/>
      <c r="K837" s="5"/>
    </row>
    <row r="838" spans="3:11" ht="12.75">
      <c r="C838" s="1"/>
      <c r="F838" s="1"/>
      <c r="G838" s="1"/>
      <c r="H838" s="1"/>
      <c r="I838" s="4"/>
      <c r="J838" s="1"/>
      <c r="K838" s="5"/>
    </row>
    <row r="839" spans="3:11" ht="12.75">
      <c r="C839" s="1"/>
      <c r="F839" s="1"/>
      <c r="G839" s="1"/>
      <c r="H839" s="1"/>
      <c r="I839" s="4"/>
      <c r="J839" s="1"/>
      <c r="K839" s="5"/>
    </row>
    <row r="840" spans="3:11" ht="12.75">
      <c r="C840" s="1"/>
      <c r="F840" s="1"/>
      <c r="G840" s="1"/>
      <c r="H840" s="1"/>
      <c r="I840" s="4"/>
      <c r="J840" s="1"/>
      <c r="K840" s="5"/>
    </row>
    <row r="841" spans="3:11" ht="12.75">
      <c r="C841" s="1"/>
      <c r="F841" s="1"/>
      <c r="G841" s="1"/>
      <c r="H841" s="1"/>
      <c r="I841" s="4"/>
      <c r="J841" s="1"/>
      <c r="K841" s="5"/>
    </row>
    <row r="842" spans="3:11" ht="12.75">
      <c r="C842" s="1"/>
      <c r="F842" s="1"/>
      <c r="G842" s="1"/>
      <c r="H842" s="1"/>
      <c r="I842" s="4"/>
      <c r="J842" s="1"/>
      <c r="K842" s="5"/>
    </row>
    <row r="843" spans="3:11" ht="12.75">
      <c r="C843" s="1"/>
      <c r="F843" s="1"/>
      <c r="G843" s="1"/>
      <c r="H843" s="1"/>
      <c r="I843" s="4"/>
      <c r="J843" s="1"/>
      <c r="K843" s="5"/>
    </row>
    <row r="844" spans="3:11" ht="12.75">
      <c r="C844" s="1"/>
      <c r="F844" s="1"/>
      <c r="G844" s="1"/>
      <c r="H844" s="1"/>
      <c r="I844" s="4"/>
      <c r="J844" s="1"/>
      <c r="K844" s="5"/>
    </row>
    <row r="845" spans="3:11" ht="12.75">
      <c r="C845" s="1"/>
      <c r="F845" s="1"/>
      <c r="G845" s="1"/>
      <c r="H845" s="1"/>
      <c r="I845" s="4"/>
      <c r="J845" s="1"/>
      <c r="K845" s="5"/>
    </row>
    <row r="846" spans="3:11" ht="12.75">
      <c r="C846" s="1"/>
      <c r="F846" s="1"/>
      <c r="G846" s="1"/>
      <c r="H846" s="1"/>
      <c r="I846" s="4"/>
      <c r="J846" s="1"/>
      <c r="K846" s="5"/>
    </row>
    <row r="847" spans="3:11" ht="12.75">
      <c r="C847" s="1"/>
      <c r="F847" s="1"/>
      <c r="G847" s="1"/>
      <c r="H847" s="1"/>
      <c r="I847" s="4"/>
      <c r="J847" s="1"/>
      <c r="K847" s="5"/>
    </row>
    <row r="848" spans="3:11" ht="12.75">
      <c r="C848" s="1"/>
      <c r="F848" s="1"/>
      <c r="G848" s="1"/>
      <c r="H848" s="1"/>
      <c r="I848" s="4"/>
      <c r="J848" s="1"/>
      <c r="K848" s="5"/>
    </row>
    <row r="849" spans="3:11" ht="12.75">
      <c r="C849" s="1"/>
      <c r="F849" s="1"/>
      <c r="G849" s="1"/>
      <c r="H849" s="1"/>
      <c r="I849" s="4"/>
      <c r="J849" s="1"/>
      <c r="K849" s="5"/>
    </row>
    <row r="850" spans="3:11" ht="12.75">
      <c r="C850" s="1"/>
      <c r="F850" s="1"/>
      <c r="G850" s="1"/>
      <c r="H850" s="1"/>
      <c r="I850" s="4"/>
      <c r="J850" s="1"/>
      <c r="K850" s="5"/>
    </row>
    <row r="851" spans="3:11" ht="12.75">
      <c r="C851" s="1"/>
      <c r="F851" s="1"/>
      <c r="G851" s="1"/>
      <c r="H851" s="1"/>
      <c r="I851" s="4"/>
      <c r="J851" s="1"/>
      <c r="K851" s="5"/>
    </row>
    <row r="852" spans="3:11" ht="12.75">
      <c r="C852" s="1"/>
      <c r="F852" s="1"/>
      <c r="G852" s="1"/>
      <c r="H852" s="1"/>
      <c r="I852" s="4"/>
      <c r="J852" s="1"/>
      <c r="K852" s="5"/>
    </row>
    <row r="853" spans="3:11" ht="12.75">
      <c r="C853" s="1"/>
      <c r="F853" s="1"/>
      <c r="G853" s="1"/>
      <c r="H853" s="1"/>
      <c r="I853" s="4"/>
      <c r="J853" s="1"/>
      <c r="K853" s="5"/>
    </row>
    <row r="854" spans="3:11" ht="12.75">
      <c r="C854" s="1"/>
      <c r="F854" s="1"/>
      <c r="G854" s="1"/>
      <c r="H854" s="1"/>
      <c r="I854" s="4"/>
      <c r="J854" s="1"/>
      <c r="K854" s="5"/>
    </row>
    <row r="855" spans="3:11" ht="12.75">
      <c r="C855" s="1"/>
      <c r="F855" s="1"/>
      <c r="G855" s="1"/>
      <c r="H855" s="1"/>
      <c r="I855" s="4"/>
      <c r="J855" s="1"/>
      <c r="K855" s="5"/>
    </row>
    <row r="856" spans="3:11" ht="12.75">
      <c r="C856" s="1"/>
      <c r="F856" s="1"/>
      <c r="G856" s="1"/>
      <c r="H856" s="1"/>
      <c r="I856" s="4"/>
      <c r="J856" s="1"/>
      <c r="K856" s="5"/>
    </row>
    <row r="857" spans="3:11" ht="12.75">
      <c r="C857" s="1"/>
      <c r="F857" s="1"/>
      <c r="G857" s="1"/>
      <c r="H857" s="1"/>
      <c r="I857" s="4"/>
      <c r="J857" s="1"/>
      <c r="K857" s="5"/>
    </row>
    <row r="858" spans="3:11" ht="12.75">
      <c r="C858" s="1"/>
      <c r="F858" s="1"/>
      <c r="G858" s="1"/>
      <c r="H858" s="1"/>
      <c r="I858" s="4"/>
      <c r="J858" s="1"/>
      <c r="K858" s="5"/>
    </row>
    <row r="859" spans="3:11" ht="12.75">
      <c r="C859" s="1"/>
      <c r="F859" s="1"/>
      <c r="G859" s="1"/>
      <c r="H859" s="1"/>
      <c r="I859" s="4"/>
      <c r="J859" s="1"/>
      <c r="K859" s="5"/>
    </row>
    <row r="860" spans="3:11" ht="12.75">
      <c r="C860" s="1"/>
      <c r="F860" s="1"/>
      <c r="G860" s="1"/>
      <c r="H860" s="1"/>
      <c r="I860" s="4"/>
      <c r="J860" s="1"/>
      <c r="K860" s="5"/>
    </row>
  </sheetData>
  <mergeCells count="111">
    <mergeCell ref="B208:J208"/>
    <mergeCell ref="B209:C209"/>
    <mergeCell ref="B219:E219"/>
    <mergeCell ref="B175:C175"/>
    <mergeCell ref="B185:E185"/>
    <mergeCell ref="B198:C198"/>
    <mergeCell ref="B205:E205"/>
    <mergeCell ref="B206:I206"/>
    <mergeCell ref="B186:I186"/>
    <mergeCell ref="B188:J188"/>
    <mergeCell ref="B189:C189"/>
    <mergeCell ref="B195:E195"/>
    <mergeCell ref="B197:J197"/>
    <mergeCell ref="B345:E345"/>
    <mergeCell ref="B346:I346"/>
    <mergeCell ref="B129:I129"/>
    <mergeCell ref="B131:J131"/>
    <mergeCell ref="B132:C132"/>
    <mergeCell ref="B148:E148"/>
    <mergeCell ref="B287:J287"/>
    <mergeCell ref="B288:C288"/>
    <mergeCell ref="B340:C340"/>
    <mergeCell ref="B222:C222"/>
    <mergeCell ref="B233:E233"/>
    <mergeCell ref="B235:J235"/>
    <mergeCell ref="B236:C236"/>
    <mergeCell ref="B243:E243"/>
    <mergeCell ref="B245:J245"/>
    <mergeCell ref="B246:C246"/>
    <mergeCell ref="B337:E337"/>
    <mergeCell ref="B339:J339"/>
    <mergeCell ref="B322:E322"/>
    <mergeCell ref="B324:J324"/>
    <mergeCell ref="B325:C325"/>
    <mergeCell ref="B329:E329"/>
    <mergeCell ref="B331:J331"/>
    <mergeCell ref="B332:C332"/>
    <mergeCell ref="B27:C27"/>
    <mergeCell ref="B29:E29"/>
    <mergeCell ref="B31:J31"/>
    <mergeCell ref="B32:C32"/>
    <mergeCell ref="B1:J1"/>
    <mergeCell ref="B22:C22"/>
    <mergeCell ref="B17:C17"/>
    <mergeCell ref="B19:E19"/>
    <mergeCell ref="B21:J21"/>
    <mergeCell ref="B24:E24"/>
    <mergeCell ref="B26:J26"/>
    <mergeCell ref="B3:J3"/>
    <mergeCell ref="B4:C4"/>
    <mergeCell ref="B14:E14"/>
    <mergeCell ref="B16:J16"/>
    <mergeCell ref="B174:J174"/>
    <mergeCell ref="B47:C47"/>
    <mergeCell ref="B51:E51"/>
    <mergeCell ref="B52:I52"/>
    <mergeCell ref="B55:J55"/>
    <mergeCell ref="B56:C56"/>
    <mergeCell ref="B36:E36"/>
    <mergeCell ref="B38:J38"/>
    <mergeCell ref="B39:C39"/>
    <mergeCell ref="B44:E44"/>
    <mergeCell ref="B46:J46"/>
    <mergeCell ref="B310:I310"/>
    <mergeCell ref="B68:E68"/>
    <mergeCell ref="B69:I69"/>
    <mergeCell ref="B71:J71"/>
    <mergeCell ref="B72:C72"/>
    <mergeCell ref="B285:E285"/>
    <mergeCell ref="B128:E128"/>
    <mergeCell ref="B81:E81"/>
    <mergeCell ref="B82:I82"/>
    <mergeCell ref="B85:J85"/>
    <mergeCell ref="B86:C86"/>
    <mergeCell ref="B101:E101"/>
    <mergeCell ref="B103:J103"/>
    <mergeCell ref="B104:C104"/>
    <mergeCell ref="B120:E120"/>
    <mergeCell ref="B122:J122"/>
    <mergeCell ref="B123:C123"/>
    <mergeCell ref="B150:J150"/>
    <mergeCell ref="B151:C151"/>
    <mergeCell ref="B163:E163"/>
    <mergeCell ref="B164:I164"/>
    <mergeCell ref="B166:J166"/>
    <mergeCell ref="B167:C167"/>
    <mergeCell ref="B172:E172"/>
    <mergeCell ref="B348:H348"/>
    <mergeCell ref="B300:J300"/>
    <mergeCell ref="B301:C301"/>
    <mergeCell ref="B304:E304"/>
    <mergeCell ref="C305:J305"/>
    <mergeCell ref="B306:J306"/>
    <mergeCell ref="B221:J221"/>
    <mergeCell ref="B292:E292"/>
    <mergeCell ref="B293:I293"/>
    <mergeCell ref="B295:J295"/>
    <mergeCell ref="B296:C296"/>
    <mergeCell ref="B298:E298"/>
    <mergeCell ref="B282:J282"/>
    <mergeCell ref="B283:C283"/>
    <mergeCell ref="B279:E279"/>
    <mergeCell ref="B280:I280"/>
    <mergeCell ref="B313:C313"/>
    <mergeCell ref="B312:J312"/>
    <mergeCell ref="B318:C318"/>
    <mergeCell ref="B317:J317"/>
    <mergeCell ref="B315:E315"/>
    <mergeCell ref="C316:J316"/>
    <mergeCell ref="B307:C307"/>
    <mergeCell ref="B309:E309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Cargos e Funções - JAN2021 </vt:lpstr>
      <vt:lpstr>'Cargos e Funções - JAN2021 '!Area_de_impressao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sdmarcosaurelio</dc:creator>
  <cp:lastModifiedBy>1tenglauco</cp:lastModifiedBy>
  <cp:lastPrinted>2020-10-09T11:48:15Z</cp:lastPrinted>
  <dcterms:created xsi:type="dcterms:W3CDTF">2018-10-01T12:55:23Z</dcterms:created>
  <dcterms:modified xsi:type="dcterms:W3CDTF">2021-06-07T15:50:12Z</dcterms:modified>
</cp:coreProperties>
</file>