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795" windowWidth="19575" windowHeight="6570" tabRatio="794"/>
  </bookViews>
  <sheets>
    <sheet name="Julho" sheetId="3" r:id="rId1"/>
  </sheets>
  <calcPr calcId="124519"/>
</workbook>
</file>

<file path=xl/calcChain.xml><?xml version="1.0" encoding="utf-8"?>
<calcChain xmlns="http://schemas.openxmlformats.org/spreadsheetml/2006/main">
  <c r="N51" i="3"/>
  <c r="K51"/>
  <c r="N50"/>
  <c r="K50"/>
  <c r="N49"/>
  <c r="K49"/>
  <c r="N48"/>
  <c r="K48"/>
  <c r="N47"/>
  <c r="K47"/>
  <c r="N46"/>
  <c r="K46"/>
  <c r="N45"/>
  <c r="K45"/>
  <c r="N44"/>
  <c r="O44" s="1"/>
  <c r="K44"/>
  <c r="N43"/>
  <c r="K43"/>
  <c r="O43" s="1"/>
  <c r="N42"/>
  <c r="K42"/>
  <c r="N41"/>
  <c r="K41"/>
  <c r="N40"/>
  <c r="K40"/>
  <c r="N39"/>
  <c r="K39"/>
  <c r="N38"/>
  <c r="K38"/>
  <c r="N37"/>
  <c r="K37"/>
  <c r="O51" l="1"/>
  <c r="O45"/>
  <c r="O39"/>
  <c r="O46"/>
  <c r="O48"/>
  <c r="O37"/>
  <c r="O38"/>
  <c r="O40"/>
  <c r="O47"/>
  <c r="O41"/>
  <c r="O49"/>
  <c r="O42"/>
  <c r="O50"/>
  <c r="N36"/>
  <c r="K36"/>
  <c r="O36" s="1"/>
  <c r="N35"/>
  <c r="K35"/>
  <c r="N34"/>
  <c r="K34"/>
  <c r="N33"/>
  <c r="K33"/>
  <c r="O35" l="1"/>
  <c r="O34"/>
  <c r="O33"/>
  <c r="M32"/>
  <c r="N32" s="1"/>
  <c r="J32"/>
  <c r="K32" s="1"/>
  <c r="M31"/>
  <c r="N31" s="1"/>
  <c r="J31"/>
  <c r="K31" s="1"/>
  <c r="M30"/>
  <c r="N30" s="1"/>
  <c r="K30"/>
  <c r="J30"/>
  <c r="M29"/>
  <c r="N29" s="1"/>
  <c r="J29"/>
  <c r="K29" s="1"/>
  <c r="O29" l="1"/>
  <c r="O30"/>
  <c r="O31"/>
  <c r="O32"/>
  <c r="N28" l="1"/>
  <c r="O28" s="1"/>
  <c r="K28"/>
  <c r="N27"/>
  <c r="K27"/>
  <c r="N26"/>
  <c r="O26" s="1"/>
  <c r="K26"/>
  <c r="N25"/>
  <c r="K25"/>
  <c r="N24"/>
  <c r="O24" s="1"/>
  <c r="K24"/>
  <c r="N23"/>
  <c r="K23"/>
  <c r="N22"/>
  <c r="K22"/>
  <c r="N21"/>
  <c r="K21"/>
  <c r="N20"/>
  <c r="O20" s="1"/>
  <c r="K20"/>
  <c r="N19"/>
  <c r="K19"/>
  <c r="N18"/>
  <c r="K18"/>
  <c r="N17"/>
  <c r="K17"/>
  <c r="N16"/>
  <c r="K16"/>
  <c r="N15"/>
  <c r="K15"/>
  <c r="N14"/>
  <c r="K14"/>
  <c r="N13"/>
  <c r="K13"/>
  <c r="N12"/>
  <c r="O12" s="1"/>
  <c r="K12"/>
  <c r="N11"/>
  <c r="K11"/>
  <c r="N10"/>
  <c r="K10"/>
  <c r="N9"/>
  <c r="K9"/>
  <c r="N8"/>
  <c r="O8" s="1"/>
  <c r="K8"/>
  <c r="N7"/>
  <c r="K7"/>
  <c r="O14" l="1"/>
  <c r="O15"/>
  <c r="O17"/>
  <c r="O21"/>
  <c r="O7"/>
  <c r="O9"/>
  <c r="O13"/>
  <c r="O22"/>
  <c r="O16"/>
  <c r="O23"/>
  <c r="O25"/>
  <c r="O10"/>
  <c r="O18"/>
  <c r="O11"/>
  <c r="O19"/>
  <c r="O27"/>
</calcChain>
</file>

<file path=xl/sharedStrings.xml><?xml version="1.0" encoding="utf-8"?>
<sst xmlns="http://schemas.openxmlformats.org/spreadsheetml/2006/main" count="185" uniqueCount="93">
  <si>
    <t>MATRIZ DE GERENCIAMENTO DE PASSAGENS E DIÁRIAS</t>
  </si>
  <si>
    <t>MÊS REFERÊNCIA:</t>
  </si>
  <si>
    <t>NOME DO SERVIDOR</t>
  </si>
  <si>
    <t>MATRÍCULA</t>
  </si>
  <si>
    <t>CARGO/FUNÇÃO</t>
  </si>
  <si>
    <t>MOTIVO</t>
  </si>
  <si>
    <t>PASSAGENS AÉREAS</t>
  </si>
  <si>
    <t>DIÁRIAS INTEGRAIS</t>
  </si>
  <si>
    <t>DIÁRIAS PARCIAIS</t>
  </si>
  <si>
    <t>TOTAL</t>
  </si>
  <si>
    <t>DIÁRIAS</t>
  </si>
  <si>
    <t>PLANEJADO MÊS</t>
  </si>
  <si>
    <t>Quantidade</t>
  </si>
  <si>
    <t>Origem / Destino</t>
  </si>
  <si>
    <t>VALOR</t>
  </si>
  <si>
    <t>Planejado (mês)</t>
  </si>
  <si>
    <t>10133-8</t>
  </si>
  <si>
    <t>Acompanhamento Projeto Sabiá Barreiros</t>
  </si>
  <si>
    <t xml:space="preserve">JOSÉ AILDO SABINO </t>
  </si>
  <si>
    <t>RAQUEL MACHADO</t>
  </si>
  <si>
    <t>ANALISTA DE MEIO AMBIENTE</t>
  </si>
  <si>
    <t>VISITA PROJETO FEHIDRO 2014 EM Glória do Goitá FUNBRASIL</t>
  </si>
  <si>
    <t>10107-9</t>
  </si>
  <si>
    <t>ANALISTA DE RECURSOS HÍDRICOS</t>
  </si>
  <si>
    <t>JULIO CEZAR BATISTA</t>
  </si>
  <si>
    <t>10125-7</t>
  </si>
  <si>
    <t>ANALISA DE RECURSOS HÍDRICOS</t>
  </si>
  <si>
    <t>MARIA LÚCIA</t>
  </si>
  <si>
    <t>10018-8</t>
  </si>
  <si>
    <t>ENGENHEIRO FLORESTAL</t>
  </si>
  <si>
    <t>FERNANDO ACIOLI</t>
  </si>
  <si>
    <t>10007-2</t>
  </si>
  <si>
    <t>GILBERTO QUEIROZ</t>
  </si>
  <si>
    <t>Visita ao projeto da ATRAFF - Goiana</t>
  </si>
  <si>
    <t>LUCIANA VERAS</t>
  </si>
  <si>
    <t>ALEX ROLA</t>
  </si>
  <si>
    <t>PREVISÂO PLANEJADA</t>
  </si>
  <si>
    <t>Nilson Henrique da Silva</t>
  </si>
  <si>
    <t>10083-8</t>
  </si>
  <si>
    <t>Analista de Recursos Hídricos - Analista Social</t>
  </si>
  <si>
    <t>Assessoria aos colegiados da Bacia do Pajeú</t>
  </si>
  <si>
    <t>Magno Silva</t>
  </si>
  <si>
    <t>Carlos Alexandre</t>
  </si>
  <si>
    <t>10124-9</t>
  </si>
  <si>
    <t>Téc. Hidrometeorologia</t>
  </si>
  <si>
    <t>Josafá Gomes</t>
  </si>
  <si>
    <t>10098-6</t>
  </si>
  <si>
    <t>Hailton Dias da Silva</t>
  </si>
  <si>
    <t>10166-4</t>
  </si>
  <si>
    <t>Analista de Meteorologia</t>
  </si>
  <si>
    <t>DANILO MARCELO BARROS DA SILVA</t>
  </si>
  <si>
    <t>ASSISTENTE DE GESTÃO EM RECURSOS HÍDRICOS/TÉCNICO EM HIDROMETOROLOGIA</t>
  </si>
  <si>
    <t>REALIZAR MANUTENÇÃO DA REDE DE MONITORAMENTO CONVENCIONAL E DE PLATAFORMAS DE COLETA DE DADOS E OBTENÇÃO DOS NÍVEIS DOS RESERVATÓRIOS DO ESTADO (ABRANGE TODO O ESTADO)</t>
  </si>
  <si>
    <t>JORGE BENEDITO DA SILVA</t>
  </si>
  <si>
    <t>WAGNER FELIPE SILVA</t>
  </si>
  <si>
    <t>ASSISTENTE DE GESTÃO EM RECURSOS HÍDRICOS/TÉCNICO EM TOPOGRAFIA</t>
  </si>
  <si>
    <t>HELTON JOSÉ DOS SANTOS GOUVEIA</t>
  </si>
  <si>
    <t>CESAR AUGUSTO DE MENDONÇA</t>
  </si>
  <si>
    <t>APRESENTAR CENÁRIOS DA SITUAÇÃO DOS RESERVATÓRIOS NOS CONSELHOS DE USUÁRIOS E PARTICIPAR DE REUNIÕES PARA GESTÃO DA ÁGUA (ABRANGE TODO O ESTADO)</t>
  </si>
  <si>
    <t xml:space="preserve">DIÓRGENES LUIZ DA SILVA </t>
  </si>
  <si>
    <t>REALIZAR MANUTENÇÃO DAS PLATAFORMAS DE COLETA DE DADOS DA REDE DE ALERTA DE CHEIAS DO ESTADO (ABRANGE O AGRESTE E A ZONA DA MATA)</t>
  </si>
  <si>
    <t>CÍCERO ANTÔNIO DA SILVA</t>
  </si>
  <si>
    <t>ROBERTO CHAVES DA SILVA</t>
  </si>
  <si>
    <t>JOSÉ MACELO CORDEIRO POSSAS</t>
  </si>
  <si>
    <t>LÍGIA MARIA ENDERS JAIR PÓVOAS</t>
  </si>
  <si>
    <t>REALIZAR FISCALIZAÇÃO IRREGULAR DO USO DA ÁGUA (ABRANGE TODO O ESTADO)</t>
  </si>
  <si>
    <t xml:space="preserve">EDUARDA OLIVEIRA CASANOVA </t>
  </si>
  <si>
    <t>RAFAELA VIEIRA RIBEIRO</t>
  </si>
  <si>
    <t>SILVANIA MARIA DA SILVA</t>
  </si>
  <si>
    <t>HÉLVIO ALESSANDRO DE LIMA FERREIRA</t>
  </si>
  <si>
    <t>CLENIO DE OLIVEIRA TORRES FILHO</t>
  </si>
  <si>
    <t>GERENTE DE MONITORAMENTO E FISCALIZAÇÃO</t>
  </si>
  <si>
    <t>Olímpia Cássia de Sá Araújo</t>
  </si>
  <si>
    <t>Visita Técnica a Garanhnus para monitorar áreas dos projetos Fehidro (ECONORDESTE).  
Visita técnica para avaliara aviabilidade área indicada para implantação do parque urbano ambiental</t>
  </si>
  <si>
    <t>Reuniões Projeto Reflorestamento Barragem do Goitá</t>
  </si>
  <si>
    <t>Reuniões Projeto Reflorestamento Ipojuca</t>
  </si>
  <si>
    <t>ANALISTA SOCIAL</t>
  </si>
  <si>
    <t>VISITA PROJETO FEHIDRO 2014 EM Moreilândia</t>
  </si>
  <si>
    <t>Visita ao projeto da Adessu - Triunfo</t>
  </si>
  <si>
    <t>Visita aos parques Ambientais Janelas para o Rio nos municipios de Bezerros, Vitória, São Caetano, Taquaritinga e Caruaru</t>
  </si>
  <si>
    <t>Plenária Eleitoral do COBH Ipojuca; entrega e assinatura do termo de posse do Comitê Metropolitano Sul - Mandato 2015-2018</t>
  </si>
  <si>
    <t>10168-0</t>
  </si>
  <si>
    <t>Analista de Recursos Hídricos - Analista de Hidrogeologia</t>
  </si>
  <si>
    <t>Assistência COBH Una / CONSU Poço da Cruz / CONSU Ingazeira</t>
  </si>
  <si>
    <t>Eduardo Dornelas do Monte</t>
  </si>
  <si>
    <t>10106-0</t>
  </si>
  <si>
    <t>Analista de Recursos Hídricos - Engenheiro Civil</t>
  </si>
  <si>
    <t>Acompanhamento das Eleições do s Conselhos</t>
  </si>
  <si>
    <t>Instalação Pluviômetros(Pombos, Chã Grande, Gravatá, Sairé, São Joaquim do Monte)</t>
  </si>
  <si>
    <t>Instalação Pluviômetros(Camocim de São Féliz, Barra de Guarabira, Agrestina, Altinho, Tacaimbo)</t>
  </si>
  <si>
    <t>10071-4</t>
  </si>
  <si>
    <t>EVERTON RENAN MELO</t>
  </si>
  <si>
    <t>GERENTE DA GRBH</t>
  </si>
</sst>
</file>

<file path=xl/styles.xml><?xml version="1.0" encoding="utf-8"?>
<styleSheet xmlns="http://schemas.openxmlformats.org/spreadsheetml/2006/main">
  <numFmts count="2">
    <numFmt numFmtId="164" formatCode="0#"/>
    <numFmt numFmtId="165" formatCode="_(* #,##0.00_);_(* \(#,##0.00\);_(* &quot;-&quot;??_);_(@_)"/>
  </numFmts>
  <fonts count="5">
    <font>
      <sz val="10"/>
      <name val="Arial"/>
    </font>
    <font>
      <b/>
      <sz val="14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 tint="-0.249977111117893"/>
        <bgColor rgb="FFBFBFB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" fontId="1" fillId="0" borderId="7" xfId="0" applyNumberFormat="1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164" fontId="4" fillId="6" borderId="1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/>
    </xf>
    <xf numFmtId="39" fontId="4" fillId="7" borderId="1" xfId="0" applyNumberFormat="1" applyFont="1" applyFill="1" applyBorder="1" applyAlignment="1">
      <alignment horizontal="right" vertical="center"/>
    </xf>
    <xf numFmtId="165" fontId="4" fillId="7" borderId="1" xfId="0" applyNumberFormat="1" applyFont="1" applyFill="1" applyBorder="1" applyAlignment="1">
      <alignment horizontal="right" vertical="center"/>
    </xf>
    <xf numFmtId="0" fontId="4" fillId="6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left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39" fontId="4" fillId="4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4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vertical="center"/>
    </xf>
    <xf numFmtId="164" fontId="4" fillId="4" borderId="1" xfId="0" applyNumberFormat="1" applyFont="1" applyFill="1" applyBorder="1" applyAlignment="1">
      <alignment horizontal="center" vertical="center"/>
    </xf>
    <xf numFmtId="39" fontId="4" fillId="4" borderId="1" xfId="0" applyNumberFormat="1" applyFont="1" applyFill="1" applyBorder="1" applyAlignment="1">
      <alignment horizontal="right" vertical="center"/>
    </xf>
    <xf numFmtId="165" fontId="4" fillId="4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39" fontId="4" fillId="4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4" xfId="0" applyBorder="1"/>
    <xf numFmtId="0" fontId="1" fillId="0" borderId="6" xfId="0" applyFont="1" applyBorder="1" applyAlignment="1">
      <alignment horizontal="right" vertical="center" wrapText="1"/>
    </xf>
    <xf numFmtId="0" fontId="0" fillId="0" borderId="4" xfId="0" applyBorder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>
      <selection sqref="A1:L1"/>
    </sheetView>
  </sheetViews>
  <sheetFormatPr defaultRowHeight="33.75" customHeight="1"/>
  <cols>
    <col min="1" max="1" width="19.42578125" style="7" bestFit="1" customWidth="1"/>
    <col min="2" max="2" width="11.5703125" style="8" customWidth="1"/>
    <col min="3" max="3" width="18.7109375" style="8" customWidth="1"/>
    <col min="4" max="4" width="50.7109375" style="7" customWidth="1"/>
    <col min="5" max="8" width="13.5703125"/>
    <col min="9" max="9" width="9.42578125" style="8" customWidth="1"/>
    <col min="10" max="11" width="9.42578125" style="9" customWidth="1"/>
    <col min="12" max="12" width="9.42578125" style="8" customWidth="1"/>
    <col min="13" max="13" width="9.42578125" style="9" customWidth="1"/>
    <col min="14" max="14" width="14.42578125" style="9" customWidth="1"/>
    <col min="15" max="15" width="13.5703125" style="9" customWidth="1"/>
  </cols>
  <sheetData>
    <row r="1" spans="1:15" ht="33.75" customHeight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 t="s">
        <v>1</v>
      </c>
      <c r="N1" s="48"/>
      <c r="O1" s="10">
        <v>42186</v>
      </c>
    </row>
    <row r="2" spans="1:15" ht="33.75" customHeight="1">
      <c r="A2" s="49" t="s">
        <v>36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11"/>
      <c r="N2" s="11"/>
      <c r="O2" s="12"/>
    </row>
    <row r="3" spans="1:15" ht="33.75" customHeight="1">
      <c r="A3" s="51" t="s">
        <v>2</v>
      </c>
      <c r="B3" s="54" t="s">
        <v>3</v>
      </c>
      <c r="C3" s="54" t="s">
        <v>4</v>
      </c>
      <c r="D3" s="55" t="s">
        <v>5</v>
      </c>
      <c r="E3" s="42" t="s">
        <v>6</v>
      </c>
      <c r="F3" s="40"/>
      <c r="G3" s="40"/>
      <c r="H3" s="40"/>
      <c r="I3" s="39" t="s">
        <v>10</v>
      </c>
      <c r="J3" s="40"/>
      <c r="K3" s="40"/>
      <c r="L3" s="40"/>
      <c r="M3" s="40"/>
      <c r="N3" s="40"/>
      <c r="O3" s="40"/>
    </row>
    <row r="4" spans="1:15" ht="33.75" customHeight="1">
      <c r="A4" s="52"/>
      <c r="B4" s="44"/>
      <c r="C4" s="44"/>
      <c r="D4" s="52"/>
      <c r="E4" s="42" t="s">
        <v>11</v>
      </c>
      <c r="F4" s="40"/>
      <c r="G4" s="40"/>
      <c r="H4" s="40"/>
      <c r="I4" s="39" t="s">
        <v>7</v>
      </c>
      <c r="J4" s="40"/>
      <c r="K4" s="40"/>
      <c r="L4" s="39" t="s">
        <v>8</v>
      </c>
      <c r="M4" s="40"/>
      <c r="N4" s="40"/>
      <c r="O4" s="1" t="s">
        <v>9</v>
      </c>
    </row>
    <row r="5" spans="1:15" ht="33.75" customHeight="1">
      <c r="A5" s="52"/>
      <c r="B5" s="44"/>
      <c r="C5" s="44"/>
      <c r="D5" s="52"/>
      <c r="E5" s="41" t="s">
        <v>13</v>
      </c>
      <c r="F5" s="41" t="s">
        <v>12</v>
      </c>
      <c r="G5" s="42" t="s">
        <v>14</v>
      </c>
      <c r="H5" s="42" t="s">
        <v>9</v>
      </c>
      <c r="I5" s="43" t="s">
        <v>15</v>
      </c>
      <c r="J5" s="39" t="s">
        <v>14</v>
      </c>
      <c r="K5" s="39" t="s">
        <v>9</v>
      </c>
      <c r="L5" s="43" t="s">
        <v>15</v>
      </c>
      <c r="M5" s="39" t="s">
        <v>14</v>
      </c>
      <c r="N5" s="39" t="s">
        <v>9</v>
      </c>
      <c r="O5" s="39" t="s">
        <v>14</v>
      </c>
    </row>
    <row r="6" spans="1:15" ht="33.75" customHeight="1">
      <c r="A6" s="53"/>
      <c r="B6" s="44"/>
      <c r="C6" s="44"/>
      <c r="D6" s="56"/>
      <c r="E6" s="40"/>
      <c r="F6" s="40"/>
      <c r="G6" s="40"/>
      <c r="H6" s="40"/>
      <c r="I6" s="44"/>
      <c r="J6" s="44"/>
      <c r="K6" s="44"/>
      <c r="L6" s="44"/>
      <c r="M6" s="44"/>
      <c r="N6" s="44"/>
      <c r="O6" s="44"/>
    </row>
    <row r="7" spans="1:15" ht="48">
      <c r="A7" s="2" t="s">
        <v>24</v>
      </c>
      <c r="B7" s="3" t="s">
        <v>25</v>
      </c>
      <c r="C7" s="5" t="s">
        <v>26</v>
      </c>
      <c r="D7" s="6" t="s">
        <v>73</v>
      </c>
      <c r="E7" s="13"/>
      <c r="F7" s="14"/>
      <c r="G7" s="13"/>
      <c r="H7" s="14"/>
      <c r="I7" s="15">
        <v>2</v>
      </c>
      <c r="J7" s="16">
        <v>54.01</v>
      </c>
      <c r="K7" s="17">
        <f t="shared" ref="K7:K8" si="0">J7*I7</f>
        <v>108.02</v>
      </c>
      <c r="L7" s="15">
        <v>1</v>
      </c>
      <c r="M7" s="16">
        <v>17.52</v>
      </c>
      <c r="N7" s="17">
        <f t="shared" ref="N7:N28" si="1">M7*L7</f>
        <v>17.52</v>
      </c>
      <c r="O7" s="16">
        <f>N7+K7</f>
        <v>125.53999999999999</v>
      </c>
    </row>
    <row r="8" spans="1:15" ht="48">
      <c r="A8" s="2" t="s">
        <v>18</v>
      </c>
      <c r="B8" s="3" t="s">
        <v>22</v>
      </c>
      <c r="C8" s="5" t="s">
        <v>20</v>
      </c>
      <c r="D8" s="6" t="s">
        <v>73</v>
      </c>
      <c r="E8" s="13"/>
      <c r="F8" s="14"/>
      <c r="G8" s="13"/>
      <c r="H8" s="14"/>
      <c r="I8" s="15">
        <v>2</v>
      </c>
      <c r="J8" s="16">
        <v>54.01</v>
      </c>
      <c r="K8" s="17">
        <f t="shared" si="0"/>
        <v>108.02</v>
      </c>
      <c r="L8" s="15">
        <v>1</v>
      </c>
      <c r="M8" s="16">
        <v>17.52</v>
      </c>
      <c r="N8" s="17">
        <f t="shared" si="1"/>
        <v>17.52</v>
      </c>
      <c r="O8" s="16">
        <f t="shared" ref="O8:O28" si="2">N8+K8</f>
        <v>125.53999999999999</v>
      </c>
    </row>
    <row r="9" spans="1:15" ht="48">
      <c r="A9" s="2" t="s">
        <v>30</v>
      </c>
      <c r="B9" s="3" t="s">
        <v>31</v>
      </c>
      <c r="C9" s="3" t="s">
        <v>92</v>
      </c>
      <c r="D9" s="6" t="s">
        <v>73</v>
      </c>
      <c r="E9" s="13"/>
      <c r="F9" s="14"/>
      <c r="G9" s="14"/>
      <c r="H9" s="14"/>
      <c r="I9" s="15">
        <v>2</v>
      </c>
      <c r="J9" s="16">
        <v>54.01</v>
      </c>
      <c r="K9" s="17">
        <f>J9*I9</f>
        <v>108.02</v>
      </c>
      <c r="L9" s="15">
        <v>1</v>
      </c>
      <c r="M9" s="16">
        <v>17.52</v>
      </c>
      <c r="N9" s="17">
        <f t="shared" si="1"/>
        <v>17.52</v>
      </c>
      <c r="O9" s="16">
        <f t="shared" si="2"/>
        <v>125.53999999999999</v>
      </c>
    </row>
    <row r="10" spans="1:15" ht="24">
      <c r="A10" s="2" t="s">
        <v>19</v>
      </c>
      <c r="B10" s="4" t="s">
        <v>16</v>
      </c>
      <c r="C10" s="5" t="s">
        <v>20</v>
      </c>
      <c r="D10" s="6" t="s">
        <v>17</v>
      </c>
      <c r="E10" s="13"/>
      <c r="F10" s="14"/>
      <c r="G10" s="14"/>
      <c r="H10" s="14"/>
      <c r="I10" s="15">
        <v>0</v>
      </c>
      <c r="J10" s="16">
        <v>54.01</v>
      </c>
      <c r="K10" s="17">
        <f t="shared" ref="K10:K26" si="3">J10*I10</f>
        <v>0</v>
      </c>
      <c r="L10" s="15">
        <v>2</v>
      </c>
      <c r="M10" s="16">
        <v>17.52</v>
      </c>
      <c r="N10" s="17">
        <f t="shared" si="1"/>
        <v>35.04</v>
      </c>
      <c r="O10" s="16">
        <f t="shared" si="2"/>
        <v>35.04</v>
      </c>
    </row>
    <row r="11" spans="1:15" ht="24">
      <c r="A11" s="2" t="s">
        <v>18</v>
      </c>
      <c r="B11" s="3" t="s">
        <v>22</v>
      </c>
      <c r="C11" s="5" t="s">
        <v>20</v>
      </c>
      <c r="D11" s="6" t="s">
        <v>17</v>
      </c>
      <c r="E11" s="13"/>
      <c r="F11" s="14"/>
      <c r="G11" s="14"/>
      <c r="H11" s="14"/>
      <c r="I11" s="15">
        <v>0</v>
      </c>
      <c r="J11" s="16">
        <v>54.01</v>
      </c>
      <c r="K11" s="17">
        <f t="shared" si="3"/>
        <v>0</v>
      </c>
      <c r="L11" s="15">
        <v>2</v>
      </c>
      <c r="M11" s="16">
        <v>17.52</v>
      </c>
      <c r="N11" s="17">
        <f t="shared" si="1"/>
        <v>35.04</v>
      </c>
      <c r="O11" s="16">
        <f t="shared" si="2"/>
        <v>35.04</v>
      </c>
    </row>
    <row r="12" spans="1:15" ht="24">
      <c r="A12" s="2" t="s">
        <v>19</v>
      </c>
      <c r="B12" s="4" t="s">
        <v>16</v>
      </c>
      <c r="C12" s="5" t="s">
        <v>20</v>
      </c>
      <c r="D12" s="6" t="s">
        <v>74</v>
      </c>
      <c r="E12" s="13"/>
      <c r="F12" s="14"/>
      <c r="G12" s="14"/>
      <c r="H12" s="14"/>
      <c r="I12" s="15">
        <v>0</v>
      </c>
      <c r="J12" s="16">
        <v>54.01</v>
      </c>
      <c r="K12" s="17">
        <f t="shared" si="3"/>
        <v>0</v>
      </c>
      <c r="L12" s="15">
        <v>1</v>
      </c>
      <c r="M12" s="16">
        <v>17.52</v>
      </c>
      <c r="N12" s="17">
        <f t="shared" si="1"/>
        <v>17.52</v>
      </c>
      <c r="O12" s="16">
        <f t="shared" si="2"/>
        <v>17.52</v>
      </c>
    </row>
    <row r="13" spans="1:15" ht="24">
      <c r="A13" s="2" t="s">
        <v>18</v>
      </c>
      <c r="B13" s="3" t="s">
        <v>22</v>
      </c>
      <c r="C13" s="5" t="s">
        <v>20</v>
      </c>
      <c r="D13" s="6" t="s">
        <v>74</v>
      </c>
      <c r="E13" s="13"/>
      <c r="F13" s="14"/>
      <c r="G13" s="13"/>
      <c r="H13" s="14"/>
      <c r="I13" s="15">
        <v>0</v>
      </c>
      <c r="J13" s="16">
        <v>54.01</v>
      </c>
      <c r="K13" s="17">
        <f t="shared" si="3"/>
        <v>0</v>
      </c>
      <c r="L13" s="15">
        <v>1</v>
      </c>
      <c r="M13" s="16">
        <v>17.52</v>
      </c>
      <c r="N13" s="17">
        <f t="shared" si="1"/>
        <v>17.52</v>
      </c>
      <c r="O13" s="16">
        <f t="shared" si="2"/>
        <v>17.52</v>
      </c>
    </row>
    <row r="14" spans="1:15" ht="24">
      <c r="A14" s="2" t="s">
        <v>27</v>
      </c>
      <c r="B14" s="4" t="s">
        <v>28</v>
      </c>
      <c r="C14" s="5" t="s">
        <v>29</v>
      </c>
      <c r="D14" s="6" t="s">
        <v>74</v>
      </c>
      <c r="E14" s="13"/>
      <c r="F14" s="14"/>
      <c r="G14" s="14"/>
      <c r="H14" s="14"/>
      <c r="I14" s="15">
        <v>0</v>
      </c>
      <c r="J14" s="16">
        <v>54.01</v>
      </c>
      <c r="K14" s="17">
        <f t="shared" si="3"/>
        <v>0</v>
      </c>
      <c r="L14" s="15">
        <v>1</v>
      </c>
      <c r="M14" s="16">
        <v>17.52</v>
      </c>
      <c r="N14" s="17">
        <f t="shared" si="1"/>
        <v>17.52</v>
      </c>
      <c r="O14" s="16">
        <f t="shared" si="2"/>
        <v>17.52</v>
      </c>
    </row>
    <row r="15" spans="1:15" ht="27.75" customHeight="1">
      <c r="A15" s="2" t="s">
        <v>30</v>
      </c>
      <c r="B15" s="3" t="s">
        <v>31</v>
      </c>
      <c r="C15" s="3" t="s">
        <v>92</v>
      </c>
      <c r="D15" s="6" t="s">
        <v>74</v>
      </c>
      <c r="E15" s="13"/>
      <c r="F15" s="14"/>
      <c r="G15" s="14"/>
      <c r="H15" s="14"/>
      <c r="I15" s="15">
        <v>0</v>
      </c>
      <c r="J15" s="16">
        <v>54.01</v>
      </c>
      <c r="K15" s="17">
        <f t="shared" si="3"/>
        <v>0</v>
      </c>
      <c r="L15" s="15">
        <v>1</v>
      </c>
      <c r="M15" s="16">
        <v>17.52</v>
      </c>
      <c r="N15" s="17">
        <f t="shared" si="1"/>
        <v>17.52</v>
      </c>
      <c r="O15" s="16">
        <f t="shared" si="2"/>
        <v>17.52</v>
      </c>
    </row>
    <row r="16" spans="1:15" ht="24">
      <c r="A16" s="2" t="s">
        <v>19</v>
      </c>
      <c r="B16" s="4" t="s">
        <v>16</v>
      </c>
      <c r="C16" s="5" t="s">
        <v>20</v>
      </c>
      <c r="D16" s="6" t="s">
        <v>75</v>
      </c>
      <c r="E16" s="13"/>
      <c r="F16" s="14"/>
      <c r="G16" s="14"/>
      <c r="H16" s="14"/>
      <c r="I16" s="15">
        <v>0</v>
      </c>
      <c r="J16" s="16">
        <v>54.01</v>
      </c>
      <c r="K16" s="17">
        <f t="shared" si="3"/>
        <v>0</v>
      </c>
      <c r="L16" s="15">
        <v>1</v>
      </c>
      <c r="M16" s="16">
        <v>17.52</v>
      </c>
      <c r="N16" s="17">
        <f t="shared" si="1"/>
        <v>17.52</v>
      </c>
      <c r="O16" s="16">
        <f t="shared" si="2"/>
        <v>17.52</v>
      </c>
    </row>
    <row r="17" spans="1:15" ht="24">
      <c r="A17" s="2" t="s">
        <v>18</v>
      </c>
      <c r="B17" s="3" t="s">
        <v>22</v>
      </c>
      <c r="C17" s="5" t="s">
        <v>20</v>
      </c>
      <c r="D17" s="6" t="s">
        <v>75</v>
      </c>
      <c r="E17" s="13"/>
      <c r="F17" s="14"/>
      <c r="G17" s="14"/>
      <c r="H17" s="14"/>
      <c r="I17" s="15">
        <v>0</v>
      </c>
      <c r="J17" s="16">
        <v>54.01</v>
      </c>
      <c r="K17" s="17">
        <f t="shared" si="3"/>
        <v>0</v>
      </c>
      <c r="L17" s="15">
        <v>1</v>
      </c>
      <c r="M17" s="16">
        <v>17.52</v>
      </c>
      <c r="N17" s="17">
        <f t="shared" si="1"/>
        <v>17.52</v>
      </c>
      <c r="O17" s="16">
        <f t="shared" si="2"/>
        <v>17.52</v>
      </c>
    </row>
    <row r="18" spans="1:15" ht="24">
      <c r="A18" s="2" t="s">
        <v>27</v>
      </c>
      <c r="B18" s="4" t="s">
        <v>28</v>
      </c>
      <c r="C18" s="5" t="s">
        <v>29</v>
      </c>
      <c r="D18" s="6" t="s">
        <v>75</v>
      </c>
      <c r="E18" s="18"/>
      <c r="F18" s="14"/>
      <c r="G18" s="14"/>
      <c r="H18" s="14"/>
      <c r="I18" s="15">
        <v>0</v>
      </c>
      <c r="J18" s="16">
        <v>54.01</v>
      </c>
      <c r="K18" s="17">
        <f t="shared" si="3"/>
        <v>0</v>
      </c>
      <c r="L18" s="15">
        <v>1</v>
      </c>
      <c r="M18" s="16">
        <v>17.52</v>
      </c>
      <c r="N18" s="17">
        <f t="shared" si="1"/>
        <v>17.52</v>
      </c>
      <c r="O18" s="16">
        <f t="shared" si="2"/>
        <v>17.52</v>
      </c>
    </row>
    <row r="19" spans="1:15" ht="24">
      <c r="A19" s="2" t="s">
        <v>18</v>
      </c>
      <c r="B19" s="3" t="s">
        <v>22</v>
      </c>
      <c r="C19" s="5" t="s">
        <v>20</v>
      </c>
      <c r="D19" s="6" t="s">
        <v>21</v>
      </c>
      <c r="E19" s="13"/>
      <c r="F19" s="14"/>
      <c r="G19" s="13"/>
      <c r="H19" s="14"/>
      <c r="I19" s="15">
        <v>0</v>
      </c>
      <c r="J19" s="16">
        <v>54.01</v>
      </c>
      <c r="K19" s="17">
        <f t="shared" si="3"/>
        <v>0</v>
      </c>
      <c r="L19" s="15">
        <v>1</v>
      </c>
      <c r="M19" s="16">
        <v>17.52</v>
      </c>
      <c r="N19" s="17">
        <f t="shared" si="1"/>
        <v>17.52</v>
      </c>
      <c r="O19" s="16">
        <f t="shared" si="2"/>
        <v>17.52</v>
      </c>
    </row>
    <row r="20" spans="1:15" ht="24">
      <c r="A20" s="2" t="s">
        <v>19</v>
      </c>
      <c r="B20" s="4" t="s">
        <v>16</v>
      </c>
      <c r="C20" s="5" t="s">
        <v>20</v>
      </c>
      <c r="D20" s="6" t="s">
        <v>21</v>
      </c>
      <c r="E20" s="13"/>
      <c r="F20" s="14"/>
      <c r="G20" s="14"/>
      <c r="H20" s="14"/>
      <c r="I20" s="15">
        <v>0</v>
      </c>
      <c r="J20" s="16">
        <v>54.01</v>
      </c>
      <c r="K20" s="17">
        <f t="shared" si="3"/>
        <v>0</v>
      </c>
      <c r="L20" s="15">
        <v>1</v>
      </c>
      <c r="M20" s="16">
        <v>17.52</v>
      </c>
      <c r="N20" s="17">
        <f t="shared" si="1"/>
        <v>17.52</v>
      </c>
      <c r="O20" s="16">
        <f t="shared" si="2"/>
        <v>17.52</v>
      </c>
    </row>
    <row r="21" spans="1:15" ht="33.75" customHeight="1">
      <c r="A21" s="2" t="s">
        <v>35</v>
      </c>
      <c r="B21" s="4">
        <v>100870</v>
      </c>
      <c r="C21" s="5" t="s">
        <v>76</v>
      </c>
      <c r="D21" s="6" t="s">
        <v>77</v>
      </c>
      <c r="E21" s="13"/>
      <c r="F21" s="14"/>
      <c r="G21" s="14"/>
      <c r="H21" s="14"/>
      <c r="I21" s="15">
        <v>3</v>
      </c>
      <c r="J21" s="16">
        <v>54.01</v>
      </c>
      <c r="K21" s="17">
        <f>J21*I21</f>
        <v>162.03</v>
      </c>
      <c r="L21" s="15">
        <v>1</v>
      </c>
      <c r="M21" s="16">
        <v>17.52</v>
      </c>
      <c r="N21" s="17">
        <f t="shared" si="1"/>
        <v>17.52</v>
      </c>
      <c r="O21" s="16">
        <f t="shared" si="2"/>
        <v>179.55</v>
      </c>
    </row>
    <row r="22" spans="1:15" ht="33.75" customHeight="1">
      <c r="A22" s="6" t="s">
        <v>91</v>
      </c>
      <c r="B22" s="3" t="s">
        <v>90</v>
      </c>
      <c r="C22" s="5" t="s">
        <v>20</v>
      </c>
      <c r="D22" s="6" t="s">
        <v>77</v>
      </c>
      <c r="E22" s="13"/>
      <c r="F22" s="14"/>
      <c r="G22" s="14"/>
      <c r="H22" s="14"/>
      <c r="I22" s="15">
        <v>3</v>
      </c>
      <c r="J22" s="16">
        <v>54.01</v>
      </c>
      <c r="K22" s="17">
        <f t="shared" si="3"/>
        <v>162.03</v>
      </c>
      <c r="L22" s="15">
        <v>1</v>
      </c>
      <c r="M22" s="16">
        <v>17.52</v>
      </c>
      <c r="N22" s="17">
        <f t="shared" si="1"/>
        <v>17.52</v>
      </c>
      <c r="O22" s="16">
        <f t="shared" si="2"/>
        <v>179.55</v>
      </c>
    </row>
    <row r="23" spans="1:15" ht="33.75" customHeight="1">
      <c r="A23" s="2" t="s">
        <v>32</v>
      </c>
      <c r="B23" s="3">
        <v>100730</v>
      </c>
      <c r="C23" s="5" t="s">
        <v>20</v>
      </c>
      <c r="D23" s="2" t="s">
        <v>33</v>
      </c>
      <c r="E23" s="13"/>
      <c r="F23" s="14"/>
      <c r="G23" s="14"/>
      <c r="H23" s="14"/>
      <c r="I23" s="15">
        <v>0</v>
      </c>
      <c r="J23" s="16">
        <v>54.01</v>
      </c>
      <c r="K23" s="17">
        <f t="shared" si="3"/>
        <v>0</v>
      </c>
      <c r="L23" s="15">
        <v>1</v>
      </c>
      <c r="M23" s="16">
        <v>17.52</v>
      </c>
      <c r="N23" s="17">
        <f t="shared" si="1"/>
        <v>17.52</v>
      </c>
      <c r="O23" s="16">
        <f t="shared" si="2"/>
        <v>17.52</v>
      </c>
    </row>
    <row r="24" spans="1:15" ht="33.75" customHeight="1">
      <c r="A24" s="2" t="s">
        <v>18</v>
      </c>
      <c r="B24" s="3" t="s">
        <v>22</v>
      </c>
      <c r="C24" s="5" t="s">
        <v>20</v>
      </c>
      <c r="D24" s="2" t="s">
        <v>33</v>
      </c>
      <c r="E24" s="13"/>
      <c r="F24" s="14"/>
      <c r="G24" s="14"/>
      <c r="H24" s="14"/>
      <c r="I24" s="15">
        <v>0</v>
      </c>
      <c r="J24" s="16">
        <v>54.01</v>
      </c>
      <c r="K24" s="17">
        <f t="shared" si="3"/>
        <v>0</v>
      </c>
      <c r="L24" s="15">
        <v>1</v>
      </c>
      <c r="M24" s="16">
        <v>17.52</v>
      </c>
      <c r="N24" s="17">
        <f t="shared" si="1"/>
        <v>17.52</v>
      </c>
      <c r="O24" s="16">
        <f t="shared" si="2"/>
        <v>17.52</v>
      </c>
    </row>
    <row r="25" spans="1:15" ht="33.75" customHeight="1">
      <c r="A25" s="2" t="s">
        <v>24</v>
      </c>
      <c r="B25" s="3" t="s">
        <v>25</v>
      </c>
      <c r="C25" s="5" t="s">
        <v>26</v>
      </c>
      <c r="D25" s="2" t="s">
        <v>78</v>
      </c>
      <c r="E25" s="13"/>
      <c r="F25" s="14"/>
      <c r="G25" s="14"/>
      <c r="H25" s="14"/>
      <c r="I25" s="15">
        <v>3</v>
      </c>
      <c r="J25" s="16">
        <v>54.01</v>
      </c>
      <c r="K25" s="17">
        <f t="shared" si="3"/>
        <v>162.03</v>
      </c>
      <c r="L25" s="15">
        <v>1</v>
      </c>
      <c r="M25" s="16">
        <v>17.52</v>
      </c>
      <c r="N25" s="17">
        <f t="shared" si="1"/>
        <v>17.52</v>
      </c>
      <c r="O25" s="16">
        <f t="shared" si="2"/>
        <v>179.55</v>
      </c>
    </row>
    <row r="26" spans="1:15" ht="33.75" customHeight="1">
      <c r="A26" s="2" t="s">
        <v>27</v>
      </c>
      <c r="B26" s="4" t="s">
        <v>28</v>
      </c>
      <c r="C26" s="5" t="s">
        <v>29</v>
      </c>
      <c r="D26" s="2" t="s">
        <v>78</v>
      </c>
      <c r="E26" s="13"/>
      <c r="F26" s="14"/>
      <c r="G26" s="14"/>
      <c r="H26" s="14"/>
      <c r="I26" s="15">
        <v>3</v>
      </c>
      <c r="J26" s="16">
        <v>54.01</v>
      </c>
      <c r="K26" s="17">
        <f t="shared" si="3"/>
        <v>162.03</v>
      </c>
      <c r="L26" s="15">
        <v>1</v>
      </c>
      <c r="M26" s="16">
        <v>17.52</v>
      </c>
      <c r="N26" s="17">
        <f t="shared" si="1"/>
        <v>17.52</v>
      </c>
      <c r="O26" s="16">
        <f t="shared" si="2"/>
        <v>179.55</v>
      </c>
    </row>
    <row r="27" spans="1:15" ht="42.75" customHeight="1">
      <c r="A27" s="6" t="s">
        <v>30</v>
      </c>
      <c r="B27" s="5" t="s">
        <v>31</v>
      </c>
      <c r="C27" s="3" t="s">
        <v>92</v>
      </c>
      <c r="D27" s="6" t="s">
        <v>79</v>
      </c>
      <c r="E27" s="13"/>
      <c r="F27" s="14"/>
      <c r="G27" s="14"/>
      <c r="H27" s="14"/>
      <c r="I27" s="15">
        <v>1</v>
      </c>
      <c r="J27" s="16">
        <v>54.01</v>
      </c>
      <c r="K27" s="17">
        <f>J27*I27</f>
        <v>54.01</v>
      </c>
      <c r="L27" s="15">
        <v>2</v>
      </c>
      <c r="M27" s="16">
        <v>17.52</v>
      </c>
      <c r="N27" s="17">
        <f t="shared" si="1"/>
        <v>35.04</v>
      </c>
      <c r="O27" s="16">
        <f t="shared" si="2"/>
        <v>89.05</v>
      </c>
    </row>
    <row r="28" spans="1:15" ht="33.75" customHeight="1">
      <c r="A28" s="2" t="s">
        <v>34</v>
      </c>
      <c r="B28" s="3">
        <v>101478</v>
      </c>
      <c r="C28" s="5" t="s">
        <v>23</v>
      </c>
      <c r="D28" s="6" t="s">
        <v>79</v>
      </c>
      <c r="E28" s="13"/>
      <c r="F28" s="14"/>
      <c r="G28" s="14"/>
      <c r="H28" s="14"/>
      <c r="I28" s="15">
        <v>1</v>
      </c>
      <c r="J28" s="16">
        <v>54.01</v>
      </c>
      <c r="K28" s="17">
        <f t="shared" ref="K28" si="4">J28*I28</f>
        <v>54.01</v>
      </c>
      <c r="L28" s="15">
        <v>2</v>
      </c>
      <c r="M28" s="16">
        <v>17.52</v>
      </c>
      <c r="N28" s="17">
        <f t="shared" si="1"/>
        <v>35.04</v>
      </c>
      <c r="O28" s="16">
        <f t="shared" si="2"/>
        <v>89.05</v>
      </c>
    </row>
    <row r="29" spans="1:15" ht="33.75" customHeight="1">
      <c r="A29" s="19" t="s">
        <v>37</v>
      </c>
      <c r="B29" s="20" t="s">
        <v>38</v>
      </c>
      <c r="C29" s="20" t="s">
        <v>39</v>
      </c>
      <c r="D29" s="19" t="s">
        <v>40</v>
      </c>
      <c r="E29" s="21"/>
      <c r="F29" s="22"/>
      <c r="G29" s="22"/>
      <c r="H29" s="22"/>
      <c r="I29" s="23">
        <v>8</v>
      </c>
      <c r="J29" s="24">
        <f t="shared" ref="J29:J31" si="5">$O$2</f>
        <v>0</v>
      </c>
      <c r="K29" s="24">
        <f>I29*J29</f>
        <v>0</v>
      </c>
      <c r="L29" s="23">
        <v>2</v>
      </c>
      <c r="M29" s="24">
        <f t="shared" ref="M29:M31" si="6">$O$3</f>
        <v>0</v>
      </c>
      <c r="N29" s="24">
        <f>L29*M29</f>
        <v>0</v>
      </c>
      <c r="O29" s="24">
        <f>K29+N29</f>
        <v>0</v>
      </c>
    </row>
    <row r="30" spans="1:15" ht="33.75" customHeight="1">
      <c r="A30" s="19" t="s">
        <v>41</v>
      </c>
      <c r="B30" s="25">
        <v>100692</v>
      </c>
      <c r="C30" s="20" t="s">
        <v>39</v>
      </c>
      <c r="D30" s="19" t="s">
        <v>80</v>
      </c>
      <c r="E30" s="26"/>
      <c r="F30" s="22"/>
      <c r="G30" s="22"/>
      <c r="H30" s="22"/>
      <c r="I30" s="23">
        <v>1</v>
      </c>
      <c r="J30" s="24">
        <f t="shared" si="5"/>
        <v>0</v>
      </c>
      <c r="K30" s="24">
        <f t="shared" ref="K30:K32" si="7">I30*J30</f>
        <v>0</v>
      </c>
      <c r="L30" s="23">
        <v>2</v>
      </c>
      <c r="M30" s="24">
        <f t="shared" si="6"/>
        <v>0</v>
      </c>
      <c r="N30" s="24">
        <f t="shared" ref="N30:N32" si="8">L30*M30</f>
        <v>0</v>
      </c>
      <c r="O30" s="24">
        <f t="shared" ref="O30:O32" si="9">K30+N30</f>
        <v>0</v>
      </c>
    </row>
    <row r="31" spans="1:15" ht="39" customHeight="1">
      <c r="A31" s="19" t="s">
        <v>72</v>
      </c>
      <c r="B31" s="20" t="s">
        <v>81</v>
      </c>
      <c r="C31" s="20" t="s">
        <v>82</v>
      </c>
      <c r="D31" s="19" t="s">
        <v>83</v>
      </c>
      <c r="E31" s="21"/>
      <c r="F31" s="22"/>
      <c r="G31" s="22"/>
      <c r="H31" s="22"/>
      <c r="I31" s="23">
        <v>6</v>
      </c>
      <c r="J31" s="24">
        <f t="shared" si="5"/>
        <v>0</v>
      </c>
      <c r="K31" s="24">
        <f t="shared" si="7"/>
        <v>0</v>
      </c>
      <c r="L31" s="23"/>
      <c r="M31" s="24">
        <f t="shared" si="6"/>
        <v>0</v>
      </c>
      <c r="N31" s="24">
        <f t="shared" si="8"/>
        <v>0</v>
      </c>
      <c r="O31" s="24">
        <f t="shared" si="9"/>
        <v>0</v>
      </c>
    </row>
    <row r="32" spans="1:15" ht="33.75" customHeight="1">
      <c r="A32" s="19" t="s">
        <v>84</v>
      </c>
      <c r="B32" s="20" t="s">
        <v>85</v>
      </c>
      <c r="C32" s="20" t="s">
        <v>86</v>
      </c>
      <c r="D32" s="19" t="s">
        <v>87</v>
      </c>
      <c r="E32" s="21"/>
      <c r="F32" s="22"/>
      <c r="G32" s="22"/>
      <c r="H32" s="22"/>
      <c r="I32" s="23">
        <v>4</v>
      </c>
      <c r="J32" s="24">
        <f>$O$2</f>
        <v>0</v>
      </c>
      <c r="K32" s="24">
        <f t="shared" si="7"/>
        <v>0</v>
      </c>
      <c r="L32" s="23">
        <v>1</v>
      </c>
      <c r="M32" s="24">
        <f>$O$3</f>
        <v>0</v>
      </c>
      <c r="N32" s="24">
        <f t="shared" si="8"/>
        <v>0</v>
      </c>
      <c r="O32" s="24">
        <f t="shared" si="9"/>
        <v>0</v>
      </c>
    </row>
    <row r="33" spans="1:15" ht="33.75" customHeight="1">
      <c r="A33" s="28" t="s">
        <v>42</v>
      </c>
      <c r="B33" s="20" t="s">
        <v>43</v>
      </c>
      <c r="C33" s="27" t="s">
        <v>44</v>
      </c>
      <c r="D33" s="19" t="s">
        <v>88</v>
      </c>
      <c r="E33" s="29"/>
      <c r="F33" s="30"/>
      <c r="G33" s="30"/>
      <c r="H33" s="31"/>
      <c r="I33" s="32">
        <v>4</v>
      </c>
      <c r="J33" s="33">
        <v>54.01</v>
      </c>
      <c r="K33" s="34">
        <f>I33*J33</f>
        <v>216.04</v>
      </c>
      <c r="L33" s="32">
        <v>1</v>
      </c>
      <c r="M33" s="33">
        <v>17.52</v>
      </c>
      <c r="N33" s="34">
        <f>L33*M33</f>
        <v>17.52</v>
      </c>
      <c r="O33" s="33">
        <f>K33+N33</f>
        <v>233.56</v>
      </c>
    </row>
    <row r="34" spans="1:15" ht="33.75" customHeight="1">
      <c r="A34" s="19" t="s">
        <v>47</v>
      </c>
      <c r="B34" s="20" t="s">
        <v>48</v>
      </c>
      <c r="C34" s="27" t="s">
        <v>49</v>
      </c>
      <c r="D34" s="19" t="s">
        <v>88</v>
      </c>
      <c r="E34" s="29"/>
      <c r="F34" s="30"/>
      <c r="G34" s="30"/>
      <c r="H34" s="30"/>
      <c r="I34" s="32">
        <v>4</v>
      </c>
      <c r="J34" s="33">
        <v>54.01</v>
      </c>
      <c r="K34" s="34">
        <f t="shared" ref="K34:K36" si="10">I34*J34</f>
        <v>216.04</v>
      </c>
      <c r="L34" s="32">
        <v>1</v>
      </c>
      <c r="M34" s="33">
        <v>17.52</v>
      </c>
      <c r="N34" s="34">
        <f t="shared" ref="N34:N36" si="11">L34*M34</f>
        <v>17.52</v>
      </c>
      <c r="O34" s="33">
        <f t="shared" ref="O34:O36" si="12">K34+N34</f>
        <v>233.56</v>
      </c>
    </row>
    <row r="35" spans="1:15" ht="33.75" customHeight="1">
      <c r="A35" s="28" t="s">
        <v>45</v>
      </c>
      <c r="B35" s="27" t="s">
        <v>46</v>
      </c>
      <c r="C35" s="27" t="s">
        <v>44</v>
      </c>
      <c r="D35" s="19" t="s">
        <v>89</v>
      </c>
      <c r="E35" s="29"/>
      <c r="F35" s="30"/>
      <c r="G35" s="30"/>
      <c r="H35" s="31"/>
      <c r="I35" s="32">
        <v>4</v>
      </c>
      <c r="J35" s="33">
        <v>54.01</v>
      </c>
      <c r="K35" s="34">
        <f t="shared" si="10"/>
        <v>216.04</v>
      </c>
      <c r="L35" s="32">
        <v>1</v>
      </c>
      <c r="M35" s="33">
        <v>17.52</v>
      </c>
      <c r="N35" s="34">
        <f t="shared" si="11"/>
        <v>17.52</v>
      </c>
      <c r="O35" s="33">
        <f t="shared" si="12"/>
        <v>233.56</v>
      </c>
    </row>
    <row r="36" spans="1:15" ht="33.75" customHeight="1">
      <c r="A36" s="19" t="s">
        <v>47</v>
      </c>
      <c r="B36" s="20" t="s">
        <v>48</v>
      </c>
      <c r="C36" s="27" t="s">
        <v>49</v>
      </c>
      <c r="D36" s="19" t="s">
        <v>89</v>
      </c>
      <c r="E36" s="29"/>
      <c r="F36" s="30"/>
      <c r="G36" s="30"/>
      <c r="H36" s="30"/>
      <c r="I36" s="32">
        <v>4</v>
      </c>
      <c r="J36" s="33">
        <v>54.01</v>
      </c>
      <c r="K36" s="34">
        <f t="shared" si="10"/>
        <v>216.04</v>
      </c>
      <c r="L36" s="32">
        <v>1</v>
      </c>
      <c r="M36" s="33">
        <v>17.52</v>
      </c>
      <c r="N36" s="34">
        <f t="shared" si="11"/>
        <v>17.52</v>
      </c>
      <c r="O36" s="33">
        <f t="shared" si="12"/>
        <v>233.56</v>
      </c>
    </row>
    <row r="37" spans="1:15" ht="45" customHeight="1">
      <c r="A37" s="6" t="s">
        <v>50</v>
      </c>
      <c r="B37" s="35">
        <v>100390</v>
      </c>
      <c r="C37" s="20" t="s">
        <v>51</v>
      </c>
      <c r="D37" s="19" t="s">
        <v>52</v>
      </c>
      <c r="E37" s="29"/>
      <c r="F37" s="30"/>
      <c r="G37" s="30"/>
      <c r="H37" s="31"/>
      <c r="I37" s="36">
        <v>6</v>
      </c>
      <c r="J37" s="33">
        <v>54.01</v>
      </c>
      <c r="K37" s="34">
        <f>I37*J37</f>
        <v>324.06</v>
      </c>
      <c r="L37" s="37">
        <v>2</v>
      </c>
      <c r="M37" s="33">
        <v>17.52</v>
      </c>
      <c r="N37" s="34">
        <f>L37*M37</f>
        <v>35.04</v>
      </c>
      <c r="O37" s="33">
        <f>N37+K37+H37</f>
        <v>359.1</v>
      </c>
    </row>
    <row r="38" spans="1:15" ht="33.75" customHeight="1">
      <c r="A38" s="6" t="s">
        <v>53</v>
      </c>
      <c r="B38" s="35">
        <v>100404</v>
      </c>
      <c r="C38" s="20" t="s">
        <v>51</v>
      </c>
      <c r="D38" s="19" t="s">
        <v>52</v>
      </c>
      <c r="E38" s="29"/>
      <c r="F38" s="30"/>
      <c r="G38" s="30"/>
      <c r="H38" s="31"/>
      <c r="I38" s="36">
        <v>8</v>
      </c>
      <c r="J38" s="33">
        <v>54.01</v>
      </c>
      <c r="K38" s="34">
        <f t="shared" ref="K38:K51" si="13">I38*J38</f>
        <v>432.08</v>
      </c>
      <c r="L38" s="36">
        <v>2</v>
      </c>
      <c r="M38" s="33">
        <v>17.52</v>
      </c>
      <c r="N38" s="34">
        <f t="shared" ref="N38:N51" si="14">L38*M38</f>
        <v>35.04</v>
      </c>
      <c r="O38" s="33">
        <f t="shared" ref="O38:O51" si="15">N38+K38+H38</f>
        <v>467.12</v>
      </c>
    </row>
    <row r="39" spans="1:15" ht="33.75" customHeight="1">
      <c r="A39" s="6" t="s">
        <v>54</v>
      </c>
      <c r="B39" s="35">
        <v>101486</v>
      </c>
      <c r="C39" s="20" t="s">
        <v>55</v>
      </c>
      <c r="D39" s="19" t="s">
        <v>52</v>
      </c>
      <c r="E39" s="29"/>
      <c r="F39" s="30"/>
      <c r="G39" s="30"/>
      <c r="H39" s="30"/>
      <c r="I39" s="36">
        <v>6</v>
      </c>
      <c r="J39" s="33">
        <v>54.01</v>
      </c>
      <c r="K39" s="34">
        <f t="shared" si="13"/>
        <v>324.06</v>
      </c>
      <c r="L39" s="37">
        <v>2</v>
      </c>
      <c r="M39" s="33">
        <v>17.52</v>
      </c>
      <c r="N39" s="34">
        <f t="shared" si="14"/>
        <v>35.04</v>
      </c>
      <c r="O39" s="33">
        <f t="shared" si="15"/>
        <v>359.1</v>
      </c>
    </row>
    <row r="40" spans="1:15" ht="33.75" customHeight="1">
      <c r="A40" s="6" t="s">
        <v>56</v>
      </c>
      <c r="B40" s="35">
        <v>100820</v>
      </c>
      <c r="C40" s="20" t="s">
        <v>51</v>
      </c>
      <c r="D40" s="19" t="s">
        <v>52</v>
      </c>
      <c r="E40" s="29"/>
      <c r="F40" s="30"/>
      <c r="G40" s="30"/>
      <c r="H40" s="31"/>
      <c r="I40" s="36">
        <v>8</v>
      </c>
      <c r="J40" s="33">
        <v>54.01</v>
      </c>
      <c r="K40" s="34">
        <f t="shared" si="13"/>
        <v>432.08</v>
      </c>
      <c r="L40" s="36">
        <v>2</v>
      </c>
      <c r="M40" s="33">
        <v>17.52</v>
      </c>
      <c r="N40" s="34">
        <f t="shared" si="14"/>
        <v>35.04</v>
      </c>
      <c r="O40" s="33">
        <f t="shared" si="15"/>
        <v>467.12</v>
      </c>
    </row>
    <row r="41" spans="1:15" ht="33.75" customHeight="1">
      <c r="A41" s="6" t="s">
        <v>57</v>
      </c>
      <c r="B41" s="35">
        <v>100293</v>
      </c>
      <c r="C41" s="20" t="s">
        <v>23</v>
      </c>
      <c r="D41" s="19" t="s">
        <v>58</v>
      </c>
      <c r="E41" s="29"/>
      <c r="F41" s="30"/>
      <c r="G41" s="30"/>
      <c r="H41" s="30"/>
      <c r="I41" s="37">
        <v>2</v>
      </c>
      <c r="J41" s="33">
        <v>54.01</v>
      </c>
      <c r="K41" s="34">
        <f t="shared" si="13"/>
        <v>108.02</v>
      </c>
      <c r="L41" s="37">
        <v>1</v>
      </c>
      <c r="M41" s="33">
        <v>17.52</v>
      </c>
      <c r="N41" s="34">
        <f t="shared" si="14"/>
        <v>17.52</v>
      </c>
      <c r="O41" s="33">
        <f t="shared" si="15"/>
        <v>125.53999999999999</v>
      </c>
    </row>
    <row r="42" spans="1:15" ht="33.75" customHeight="1">
      <c r="A42" s="6" t="s">
        <v>59</v>
      </c>
      <c r="B42" s="35">
        <v>100862</v>
      </c>
      <c r="C42" s="20" t="s">
        <v>51</v>
      </c>
      <c r="D42" s="19" t="s">
        <v>60</v>
      </c>
      <c r="E42" s="29"/>
      <c r="F42" s="30"/>
      <c r="G42" s="30"/>
      <c r="H42" s="30"/>
      <c r="I42" s="37">
        <v>2</v>
      </c>
      <c r="J42" s="33">
        <v>54.01</v>
      </c>
      <c r="K42" s="34">
        <f t="shared" si="13"/>
        <v>108.02</v>
      </c>
      <c r="L42" s="37">
        <v>10</v>
      </c>
      <c r="M42" s="33">
        <v>17.52</v>
      </c>
      <c r="N42" s="34">
        <f t="shared" si="14"/>
        <v>175.2</v>
      </c>
      <c r="O42" s="33">
        <f t="shared" si="15"/>
        <v>283.21999999999997</v>
      </c>
    </row>
    <row r="43" spans="1:15" ht="33.75" customHeight="1">
      <c r="A43" s="6" t="s">
        <v>61</v>
      </c>
      <c r="B43" s="35">
        <v>101656</v>
      </c>
      <c r="C43" s="20" t="s">
        <v>55</v>
      </c>
      <c r="D43" s="19" t="s">
        <v>60</v>
      </c>
      <c r="E43" s="29"/>
      <c r="F43" s="30"/>
      <c r="G43" s="30"/>
      <c r="H43" s="30"/>
      <c r="I43" s="36">
        <v>8</v>
      </c>
      <c r="J43" s="33">
        <v>54.01</v>
      </c>
      <c r="K43" s="34">
        <f t="shared" si="13"/>
        <v>432.08</v>
      </c>
      <c r="L43" s="36">
        <v>2</v>
      </c>
      <c r="M43" s="33">
        <v>17.52</v>
      </c>
      <c r="N43" s="34">
        <f t="shared" si="14"/>
        <v>35.04</v>
      </c>
      <c r="O43" s="33">
        <f t="shared" si="15"/>
        <v>467.12</v>
      </c>
    </row>
    <row r="44" spans="1:15" ht="33.75" customHeight="1">
      <c r="A44" s="6" t="s">
        <v>62</v>
      </c>
      <c r="B44" s="35">
        <v>101605</v>
      </c>
      <c r="C44" s="20" t="s">
        <v>23</v>
      </c>
      <c r="D44" s="19" t="s">
        <v>60</v>
      </c>
      <c r="E44" s="29"/>
      <c r="F44" s="30"/>
      <c r="G44" s="30"/>
      <c r="H44" s="30"/>
      <c r="I44" s="37">
        <v>0</v>
      </c>
      <c r="J44" s="33">
        <v>54.01</v>
      </c>
      <c r="K44" s="34">
        <f t="shared" si="13"/>
        <v>0</v>
      </c>
      <c r="L44" s="37">
        <v>1</v>
      </c>
      <c r="M44" s="33">
        <v>17.52</v>
      </c>
      <c r="N44" s="34">
        <f t="shared" si="14"/>
        <v>17.52</v>
      </c>
      <c r="O44" s="33">
        <f t="shared" si="15"/>
        <v>17.52</v>
      </c>
    </row>
    <row r="45" spans="1:15" ht="33.75" customHeight="1">
      <c r="A45" s="6" t="s">
        <v>63</v>
      </c>
      <c r="B45" s="35">
        <v>101613</v>
      </c>
      <c r="C45" s="20" t="s">
        <v>23</v>
      </c>
      <c r="D45" s="19" t="s">
        <v>60</v>
      </c>
      <c r="E45" s="29"/>
      <c r="F45" s="30"/>
      <c r="G45" s="30"/>
      <c r="H45" s="30"/>
      <c r="I45" s="37">
        <v>0</v>
      </c>
      <c r="J45" s="33">
        <v>54.01</v>
      </c>
      <c r="K45" s="34">
        <f t="shared" si="13"/>
        <v>0</v>
      </c>
      <c r="L45" s="37">
        <v>1</v>
      </c>
      <c r="M45" s="33">
        <v>17.52</v>
      </c>
      <c r="N45" s="34">
        <f t="shared" si="14"/>
        <v>17.52</v>
      </c>
      <c r="O45" s="33">
        <f t="shared" si="15"/>
        <v>17.52</v>
      </c>
    </row>
    <row r="46" spans="1:15" ht="33.75" customHeight="1">
      <c r="A46" s="6" t="s">
        <v>64</v>
      </c>
      <c r="B46" s="35">
        <v>101230</v>
      </c>
      <c r="C46" s="20" t="s">
        <v>23</v>
      </c>
      <c r="D46" s="19" t="s">
        <v>65</v>
      </c>
      <c r="E46" s="29"/>
      <c r="F46" s="30"/>
      <c r="G46" s="30"/>
      <c r="H46" s="30"/>
      <c r="I46" s="36">
        <v>0</v>
      </c>
      <c r="J46" s="33">
        <v>54.01</v>
      </c>
      <c r="K46" s="34">
        <f t="shared" si="13"/>
        <v>0</v>
      </c>
      <c r="L46" s="37">
        <v>2</v>
      </c>
      <c r="M46" s="33">
        <v>17.52</v>
      </c>
      <c r="N46" s="34">
        <f t="shared" si="14"/>
        <v>35.04</v>
      </c>
      <c r="O46" s="33">
        <f t="shared" si="15"/>
        <v>35.04</v>
      </c>
    </row>
    <row r="47" spans="1:15" ht="33.75" customHeight="1">
      <c r="A47" s="6" t="s">
        <v>66</v>
      </c>
      <c r="B47" s="35">
        <v>101117</v>
      </c>
      <c r="C47" s="20" t="s">
        <v>51</v>
      </c>
      <c r="D47" s="19" t="s">
        <v>65</v>
      </c>
      <c r="E47" s="29"/>
      <c r="F47" s="30"/>
      <c r="G47" s="30"/>
      <c r="H47" s="30"/>
      <c r="I47" s="36">
        <v>2</v>
      </c>
      <c r="J47" s="33">
        <v>54.01</v>
      </c>
      <c r="K47" s="34">
        <f t="shared" si="13"/>
        <v>108.02</v>
      </c>
      <c r="L47" s="36">
        <v>2</v>
      </c>
      <c r="M47" s="33">
        <v>17.52</v>
      </c>
      <c r="N47" s="34">
        <f t="shared" si="14"/>
        <v>35.04</v>
      </c>
      <c r="O47" s="33">
        <f t="shared" si="15"/>
        <v>143.06</v>
      </c>
    </row>
    <row r="48" spans="1:15" ht="33.75" customHeight="1">
      <c r="A48" s="6" t="s">
        <v>67</v>
      </c>
      <c r="B48" s="35">
        <v>100960</v>
      </c>
      <c r="C48" s="20" t="s">
        <v>51</v>
      </c>
      <c r="D48" s="19" t="s">
        <v>65</v>
      </c>
      <c r="E48" s="38"/>
      <c r="F48" s="30"/>
      <c r="G48" s="30"/>
      <c r="H48" s="30"/>
      <c r="I48" s="37">
        <v>0</v>
      </c>
      <c r="J48" s="33">
        <v>54.01</v>
      </c>
      <c r="K48" s="34">
        <f t="shared" si="13"/>
        <v>0</v>
      </c>
      <c r="L48" s="37">
        <v>0</v>
      </c>
      <c r="M48" s="33">
        <v>17.52</v>
      </c>
      <c r="N48" s="34">
        <f t="shared" si="14"/>
        <v>0</v>
      </c>
      <c r="O48" s="33">
        <f t="shared" si="15"/>
        <v>0</v>
      </c>
    </row>
    <row r="49" spans="1:15" ht="33.75" customHeight="1">
      <c r="A49" s="6" t="s">
        <v>68</v>
      </c>
      <c r="B49" s="35">
        <v>100412</v>
      </c>
      <c r="C49" s="20" t="s">
        <v>51</v>
      </c>
      <c r="D49" s="19" t="s">
        <v>65</v>
      </c>
      <c r="E49" s="29"/>
      <c r="F49" s="30"/>
      <c r="G49" s="30"/>
      <c r="H49" s="30"/>
      <c r="I49" s="36">
        <v>3</v>
      </c>
      <c r="J49" s="33">
        <v>54.01</v>
      </c>
      <c r="K49" s="34">
        <f t="shared" si="13"/>
        <v>162.03</v>
      </c>
      <c r="L49" s="36">
        <v>3</v>
      </c>
      <c r="M49" s="33">
        <v>17.52</v>
      </c>
      <c r="N49" s="34">
        <f t="shared" si="14"/>
        <v>52.56</v>
      </c>
      <c r="O49" s="33">
        <f t="shared" si="15"/>
        <v>214.59</v>
      </c>
    </row>
    <row r="50" spans="1:15" ht="33.75" customHeight="1">
      <c r="A50" s="6" t="s">
        <v>69</v>
      </c>
      <c r="B50" s="35">
        <v>100374</v>
      </c>
      <c r="C50" s="20" t="s">
        <v>51</v>
      </c>
      <c r="D50" s="19" t="s">
        <v>65</v>
      </c>
      <c r="E50" s="29"/>
      <c r="F50" s="30"/>
      <c r="G50" s="30"/>
      <c r="H50" s="30"/>
      <c r="I50" s="37">
        <v>3</v>
      </c>
      <c r="J50" s="33">
        <v>54.01</v>
      </c>
      <c r="K50" s="34">
        <f t="shared" si="13"/>
        <v>162.03</v>
      </c>
      <c r="L50" s="37">
        <v>3</v>
      </c>
      <c r="M50" s="33">
        <v>17.52</v>
      </c>
      <c r="N50" s="34">
        <f t="shared" si="14"/>
        <v>52.56</v>
      </c>
      <c r="O50" s="33">
        <f t="shared" si="15"/>
        <v>214.59</v>
      </c>
    </row>
    <row r="51" spans="1:15" ht="33.75" customHeight="1">
      <c r="A51" s="6" t="s">
        <v>70</v>
      </c>
      <c r="B51" s="35">
        <v>100064</v>
      </c>
      <c r="C51" s="20" t="s">
        <v>71</v>
      </c>
      <c r="D51" s="19" t="s">
        <v>58</v>
      </c>
      <c r="E51" s="29"/>
      <c r="F51" s="30"/>
      <c r="G51" s="30"/>
      <c r="H51" s="30"/>
      <c r="I51" s="37">
        <v>2</v>
      </c>
      <c r="J51" s="33">
        <v>54.01</v>
      </c>
      <c r="K51" s="34">
        <f t="shared" si="13"/>
        <v>108.02</v>
      </c>
      <c r="L51" s="37">
        <v>2</v>
      </c>
      <c r="M51" s="33">
        <v>17.52</v>
      </c>
      <c r="N51" s="34">
        <f t="shared" si="14"/>
        <v>35.04</v>
      </c>
      <c r="O51" s="33">
        <f t="shared" si="15"/>
        <v>143.06</v>
      </c>
    </row>
  </sheetData>
  <mergeCells count="23">
    <mergeCell ref="A1:L1"/>
    <mergeCell ref="M1:N1"/>
    <mergeCell ref="A2:L2"/>
    <mergeCell ref="A3:A6"/>
    <mergeCell ref="B3:B6"/>
    <mergeCell ref="C3:C6"/>
    <mergeCell ref="D3:D6"/>
    <mergeCell ref="E3:H3"/>
    <mergeCell ref="I3:O3"/>
    <mergeCell ref="L5:L6"/>
    <mergeCell ref="M5:M6"/>
    <mergeCell ref="N5:N6"/>
    <mergeCell ref="O5:O6"/>
    <mergeCell ref="E4:H4"/>
    <mergeCell ref="I4:K4"/>
    <mergeCell ref="L4:N4"/>
    <mergeCell ref="E5:E6"/>
    <mergeCell ref="F5:F6"/>
    <mergeCell ref="G5:G6"/>
    <mergeCell ref="H5:H6"/>
    <mergeCell ref="I5:I6"/>
    <mergeCell ref="J5:J6"/>
    <mergeCell ref="K5:K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BRITO MAIA FEITOSA</dc:creator>
  <cp:lastModifiedBy>luiz.felipe</cp:lastModifiedBy>
  <cp:lastPrinted>2015-03-06T13:09:03Z</cp:lastPrinted>
  <dcterms:created xsi:type="dcterms:W3CDTF">2015-02-11T12:18:57Z</dcterms:created>
  <dcterms:modified xsi:type="dcterms:W3CDTF">2016-08-31T18:33:48Z</dcterms:modified>
</cp:coreProperties>
</file>