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95" windowWidth="19575" windowHeight="6570" tabRatio="794" activeTab="1"/>
  </bookViews>
  <sheets>
    <sheet name="Executado (Novembro)" sheetId="4" r:id="rId1"/>
    <sheet name="Planejado (Dezembro)" sheetId="3" r:id="rId2"/>
  </sheets>
  <calcPr calcId="124519"/>
</workbook>
</file>

<file path=xl/calcChain.xml><?xml version="1.0" encoding="utf-8"?>
<calcChain xmlns="http://schemas.openxmlformats.org/spreadsheetml/2006/main">
  <c r="K17" i="3"/>
  <c r="O17" s="1"/>
  <c r="N42"/>
  <c r="K42"/>
  <c r="N41"/>
  <c r="K41"/>
  <c r="N40"/>
  <c r="K40"/>
  <c r="O40" s="1"/>
  <c r="N39"/>
  <c r="K39"/>
  <c r="O39" l="1"/>
  <c r="O42"/>
  <c r="O41"/>
  <c r="N38" l="1"/>
  <c r="O38" s="1"/>
  <c r="K38"/>
  <c r="N37"/>
  <c r="K37"/>
  <c r="N36"/>
  <c r="K36"/>
  <c r="N35"/>
  <c r="K35"/>
  <c r="N34"/>
  <c r="O34" s="1"/>
  <c r="K34"/>
  <c r="N33"/>
  <c r="K33"/>
  <c r="N32"/>
  <c r="K32"/>
  <c r="N31"/>
  <c r="O31" s="1"/>
  <c r="K31"/>
  <c r="N30"/>
  <c r="K30"/>
  <c r="N29"/>
  <c r="K29"/>
  <c r="N28"/>
  <c r="K28"/>
  <c r="N27"/>
  <c r="K27"/>
  <c r="O27" s="1"/>
  <c r="N26"/>
  <c r="K26"/>
  <c r="N25"/>
  <c r="K25"/>
  <c r="N24"/>
  <c r="K24"/>
  <c r="N23"/>
  <c r="K23"/>
  <c r="N22"/>
  <c r="K22"/>
  <c r="N21"/>
  <c r="K21"/>
  <c r="N20"/>
  <c r="K20"/>
  <c r="O23" l="1"/>
  <c r="O32"/>
  <c r="O35"/>
  <c r="O30"/>
  <c r="O22"/>
  <c r="O24"/>
  <c r="O20"/>
  <c r="O26"/>
  <c r="O28"/>
  <c r="O21"/>
  <c r="O29"/>
  <c r="O25"/>
  <c r="O33"/>
  <c r="O36"/>
  <c r="O37"/>
  <c r="N11" l="1"/>
  <c r="K11"/>
  <c r="N10"/>
  <c r="K10"/>
  <c r="N9"/>
  <c r="K9"/>
  <c r="N8"/>
  <c r="K8"/>
  <c r="N7"/>
  <c r="O7" s="1"/>
  <c r="K7"/>
  <c r="N86" i="4"/>
  <c r="K86"/>
  <c r="O86" s="1"/>
  <c r="N85"/>
  <c r="K85"/>
  <c r="N84"/>
  <c r="K84"/>
  <c r="O84" s="1"/>
  <c r="O83"/>
  <c r="N83"/>
  <c r="K83"/>
  <c r="O82"/>
  <c r="N82"/>
  <c r="K82"/>
  <c r="N81"/>
  <c r="K81"/>
  <c r="O81" s="1"/>
  <c r="N80"/>
  <c r="K80"/>
  <c r="N79"/>
  <c r="K79"/>
  <c r="O79" s="1"/>
  <c r="N78"/>
  <c r="K78"/>
  <c r="O78" s="1"/>
  <c r="N77"/>
  <c r="K77"/>
  <c r="N76"/>
  <c r="K76"/>
  <c r="O76" s="1"/>
  <c r="O75"/>
  <c r="N75"/>
  <c r="K75"/>
  <c r="O74"/>
  <c r="N74"/>
  <c r="K74"/>
  <c r="N73"/>
  <c r="K73"/>
  <c r="O73" s="1"/>
  <c r="N72"/>
  <c r="K72"/>
  <c r="N71"/>
  <c r="K71"/>
  <c r="O71" s="1"/>
  <c r="N70"/>
  <c r="K70"/>
  <c r="O70" s="1"/>
  <c r="N69"/>
  <c r="K69"/>
  <c r="N68"/>
  <c r="K68"/>
  <c r="O68" s="1"/>
  <c r="O67"/>
  <c r="N67"/>
  <c r="K67"/>
  <c r="O66"/>
  <c r="N66"/>
  <c r="K66"/>
  <c r="N65"/>
  <c r="K65"/>
  <c r="O65" s="1"/>
  <c r="N64"/>
  <c r="K64"/>
  <c r="N63"/>
  <c r="K63"/>
  <c r="O63" s="1"/>
  <c r="N62"/>
  <c r="K62"/>
  <c r="O62" s="1"/>
  <c r="N61"/>
  <c r="K61"/>
  <c r="N60"/>
  <c r="K60"/>
  <c r="O60" s="1"/>
  <c r="O59"/>
  <c r="N59"/>
  <c r="K59"/>
  <c r="O58"/>
  <c r="N58"/>
  <c r="K58"/>
  <c r="N57"/>
  <c r="K57"/>
  <c r="O57" s="1"/>
  <c r="N56"/>
  <c r="K56"/>
  <c r="N55"/>
  <c r="K55"/>
  <c r="O55" s="1"/>
  <c r="N54"/>
  <c r="K54"/>
  <c r="O54" s="1"/>
  <c r="N53"/>
  <c r="K53"/>
  <c r="N52"/>
  <c r="K52"/>
  <c r="O52" s="1"/>
  <c r="O51"/>
  <c r="N51"/>
  <c r="K51"/>
  <c r="O50"/>
  <c r="N50"/>
  <c r="K50"/>
  <c r="N49"/>
  <c r="K49"/>
  <c r="O49" s="1"/>
  <c r="N48"/>
  <c r="K48"/>
  <c r="N47"/>
  <c r="K47"/>
  <c r="O47" s="1"/>
  <c r="N46"/>
  <c r="K46"/>
  <c r="O46" s="1"/>
  <c r="K45"/>
  <c r="O45" s="1"/>
  <c r="O44"/>
  <c r="K44"/>
  <c r="K43"/>
  <c r="O43" s="1"/>
  <c r="O42"/>
  <c r="K42"/>
  <c r="K41"/>
  <c r="O41" s="1"/>
  <c r="O40"/>
  <c r="K40"/>
  <c r="K39"/>
  <c r="O39" s="1"/>
  <c r="K38"/>
  <c r="O38" s="1"/>
  <c r="K37"/>
  <c r="O37" s="1"/>
  <c r="O36"/>
  <c r="K36"/>
  <c r="K35"/>
  <c r="O35" s="1"/>
  <c r="O34"/>
  <c r="K34"/>
  <c r="K33"/>
  <c r="O33" s="1"/>
  <c r="O32"/>
  <c r="K32"/>
  <c r="K31"/>
  <c r="O31" s="1"/>
  <c r="K30"/>
  <c r="O30" s="1"/>
  <c r="K29"/>
  <c r="O29" s="1"/>
  <c r="O28"/>
  <c r="K28"/>
  <c r="K27"/>
  <c r="O27" s="1"/>
  <c r="O26"/>
  <c r="K26"/>
  <c r="K25"/>
  <c r="O25" s="1"/>
  <c r="O24"/>
  <c r="K24"/>
  <c r="K23"/>
  <c r="O23" s="1"/>
  <c r="K22"/>
  <c r="O22" s="1"/>
  <c r="K21"/>
  <c r="O21" s="1"/>
  <c r="O20"/>
  <c r="K20"/>
  <c r="K19"/>
  <c r="O19" s="1"/>
  <c r="O18"/>
  <c r="K18"/>
  <c r="K17"/>
  <c r="O17" s="1"/>
  <c r="O16"/>
  <c r="K16"/>
  <c r="K15"/>
  <c r="O15" s="1"/>
  <c r="K14"/>
  <c r="O14" s="1"/>
  <c r="K13"/>
  <c r="O13" s="1"/>
  <c r="O12"/>
  <c r="K12"/>
  <c r="K11"/>
  <c r="O11" s="1"/>
  <c r="O10"/>
  <c r="K10"/>
  <c r="K9"/>
  <c r="O9" s="1"/>
  <c r="O8"/>
  <c r="N8"/>
  <c r="K8"/>
  <c r="N7"/>
  <c r="K7"/>
  <c r="O7" s="1"/>
  <c r="O48" l="1"/>
  <c r="O53"/>
  <c r="O56"/>
  <c r="O61"/>
  <c r="O64"/>
  <c r="O69"/>
  <c r="O72"/>
  <c r="O77"/>
  <c r="O80"/>
  <c r="O85"/>
  <c r="O11" i="3"/>
  <c r="O8"/>
  <c r="O9"/>
  <c r="O10"/>
  <c r="K19"/>
  <c r="O19" s="1"/>
  <c r="K18"/>
  <c r="O18" s="1"/>
  <c r="K16"/>
  <c r="O16" s="1"/>
  <c r="K15"/>
  <c r="O15" s="1"/>
  <c r="K14"/>
  <c r="O14" s="1"/>
  <c r="K13"/>
  <c r="O13" s="1"/>
  <c r="K12"/>
  <c r="O12" s="1"/>
</calcChain>
</file>

<file path=xl/sharedStrings.xml><?xml version="1.0" encoding="utf-8"?>
<sst xmlns="http://schemas.openxmlformats.org/spreadsheetml/2006/main" count="432" uniqueCount="236">
  <si>
    <t>MATRIZ DE GERENCIAMENTO DE PASSAGENS E DIÁRIAS</t>
  </si>
  <si>
    <t>MÊS REFERÊNCIA:</t>
  </si>
  <si>
    <t>NOME DO SERVIDOR</t>
  </si>
  <si>
    <t>MATRÍCULA</t>
  </si>
  <si>
    <t>CARGO/FUNÇÃO</t>
  </si>
  <si>
    <t>MOTIVO</t>
  </si>
  <si>
    <t>PASSAGENS AÉREAS</t>
  </si>
  <si>
    <t>DIÁRIAS INTEGRAIS</t>
  </si>
  <si>
    <t>DIÁRIAS PARCIAIS</t>
  </si>
  <si>
    <t>TOTAL</t>
  </si>
  <si>
    <t>DIÁRIAS</t>
  </si>
  <si>
    <t>PLANEJADO MÊS</t>
  </si>
  <si>
    <t>Quantidade</t>
  </si>
  <si>
    <t>Origem / Destino</t>
  </si>
  <si>
    <t>VALOR</t>
  </si>
  <si>
    <t>Planejado (mês)</t>
  </si>
  <si>
    <t>EXECUTADO</t>
  </si>
  <si>
    <t xml:space="preserve">EXECUTADO </t>
  </si>
  <si>
    <t>EXECUTADO MÊS</t>
  </si>
  <si>
    <t>PREVISÃO PLANEJADA</t>
  </si>
  <si>
    <t xml:space="preserve">ANALISTA SOCIAL </t>
  </si>
  <si>
    <t xml:space="preserve">ANALISTA DE MEIO AMBIENTE </t>
  </si>
  <si>
    <t xml:space="preserve">ANALISTA DE RECURSOS HÍDRICOS </t>
  </si>
  <si>
    <t xml:space="preserve">TÉCNICO EM HIDROMETEOROLOGIA </t>
  </si>
  <si>
    <t xml:space="preserve">LUCIA HELENA DE BARROS CORREIA </t>
  </si>
  <si>
    <t xml:space="preserve">HERMELINDA ROCHA </t>
  </si>
  <si>
    <t xml:space="preserve">EDUARDO DORNELAS DO MONTE </t>
  </si>
  <si>
    <t xml:space="preserve">CÍCERO ANTÔNIO DA SILVA </t>
  </si>
  <si>
    <t xml:space="preserve">HAILTON DIAS DA SILVA JUNIOR </t>
  </si>
  <si>
    <t xml:space="preserve">METEOROLOGISTA </t>
  </si>
  <si>
    <t xml:space="preserve">DANILO MARCELO BARROS DA SILVA </t>
  </si>
  <si>
    <t xml:space="preserve">MARIA HELENA MELO GOMES PEREIRA </t>
  </si>
  <si>
    <t xml:space="preserve">RAFAELA VIEIRA RIBEIRO </t>
  </si>
  <si>
    <t xml:space="preserve">TÉCNICO EM TOPOGRAFIA </t>
  </si>
  <si>
    <t xml:space="preserve">NILSON HENRIQUE DA SILVA </t>
  </si>
  <si>
    <t xml:space="preserve">GERENTE DE REVITALIZAÇÃO DE BACIAS </t>
  </si>
  <si>
    <t xml:space="preserve">MAGNO DE SOUZA DA SILVA </t>
  </si>
  <si>
    <t xml:space="preserve">GILBERTO QUEIROZ DE LIMA FILHO </t>
  </si>
  <si>
    <t xml:space="preserve">FERNANDO DUARTE ACIOLI </t>
  </si>
  <si>
    <t xml:space="preserve">ROBERTO CHAVES DA SILVA </t>
  </si>
  <si>
    <t xml:space="preserve">JOSAFÁ HENRIQUE GOMES </t>
  </si>
  <si>
    <t xml:space="preserve">CESAR AUGUSTO DE MENDONÇA </t>
  </si>
  <si>
    <t xml:space="preserve">FRANCISCO RODOLFO FERREIRA LIMA </t>
  </si>
  <si>
    <t xml:space="preserve">ALEX LIMA ROLA </t>
  </si>
  <si>
    <t xml:space="preserve">MARIA LÚCIA FERREIRA DA COSTA LIMA </t>
  </si>
  <si>
    <t xml:space="preserve">RAQUEL C. DE ASSIS MACHADO </t>
  </si>
  <si>
    <t>JULIO CESAR BATISTA DE SOUZA</t>
  </si>
  <si>
    <t>TÉCNICO EM HIDROMETEOROLOGIA</t>
  </si>
  <si>
    <t xml:space="preserve">TÉCNICO DE HIDROMETEOROLOGIA </t>
  </si>
  <si>
    <t>-</t>
  </si>
  <si>
    <t xml:space="preserve">PRESIDENTE COBH IPOJUCA </t>
  </si>
  <si>
    <t xml:space="preserve">MARIA CRYSTIANNE FONSECA ROSAL </t>
  </si>
  <si>
    <t xml:space="preserve">DIRETORA DE REGULAÇÃO E MONITORAMENTO </t>
  </si>
  <si>
    <t>OFICINA SOBRE MARCOS REGULATÓRIOS E XIII SIMPÓSIO DE RECURSOS HÍDRICOS DO NORDESTE / ARACAJU-SE</t>
  </si>
  <si>
    <t>MARIA ISABEL AGUIAR LAFAYETTE</t>
  </si>
  <si>
    <t xml:space="preserve">ASSESSORA TÉCNICA JURÍDICA </t>
  </si>
  <si>
    <t xml:space="preserve">COMEMORAÇÃO DO DIA DO RIO COBH-UNA / BARREIROS </t>
  </si>
  <si>
    <t xml:space="preserve">PLENÁRIA DO CONSU-NILO COELHO E ABÓBORA / PARNAMIRIM, TERRA NOVA, CABROBÓ, SALGUEIRO, VERDEJANTE </t>
  </si>
  <si>
    <t xml:space="preserve">MOBILIZAÇÃO DO GL-1 / GOIANA </t>
  </si>
  <si>
    <t xml:space="preserve">REUNIÃO PLENÁRIA DO COBH-IPOJUCA / PRIMAVERA </t>
  </si>
  <si>
    <t>REUNIÃO PLENÁRIA CONSU-BITURY/ BELO JARDIM, PEDRA, VENTUROSA, GARANHUNS</t>
  </si>
  <si>
    <t xml:space="preserve">COMEMORAÇÃO DO DIA DO RIO COBH-IPOJUCA / BEZERROS </t>
  </si>
  <si>
    <t xml:space="preserve">MOBILIZAÇÃO DO GL-1 / NAZARÉ DA MATA </t>
  </si>
  <si>
    <t>MOBILIZAÇÃO DO GL-1 / TRACUNHAÉM, ARAÇOIABA</t>
  </si>
  <si>
    <t xml:space="preserve">MOBILIZAÇÃO CONSU-INGAZEIRA E CONSU-BARRA DO JUÁ / VENTUROSA, FLORESTA E IBIMIRIM </t>
  </si>
  <si>
    <t>GERENTE DE APOIO AOS ORGANISMOS DE BACIAS</t>
  </si>
  <si>
    <t>REUNIÃO DE ALOCAÇÃO DO BRÍGIDA / SALGUEIRO, ARARIPINA, OURICURI, PARNAMIRIM, SERRITA, BODOCÓ, OROCÓ</t>
  </si>
  <si>
    <t xml:space="preserve">PLANÁRIA ORDINÁRIA DO COBH-IPOJUCA / PRIMAVERA </t>
  </si>
  <si>
    <t xml:space="preserve">VISTORIA TÉCNICA E REUNIÃO COM PREFEITURA E CONSU BITURY / BELO JARDIM </t>
  </si>
  <si>
    <t xml:space="preserve">COMEMORAÇÃO DIA DO RIO COBH-IPOJUCA / BEZERROS </t>
  </si>
  <si>
    <t xml:space="preserve">COMEMORAÇÃO DIA DO RIO COBH-UNA / BARREIROS  </t>
  </si>
  <si>
    <t xml:space="preserve">VISTORIA TÉCNICA E REUNIÃO COM PREFEITURA DE BELO JARDIM / BELO JARDIM </t>
  </si>
  <si>
    <t xml:space="preserve">COMEMORAÇÃO DO DIA DO RIO COBH-UNA / BARREIROS  </t>
  </si>
  <si>
    <t xml:space="preserve">REUNIÃO NOS ASSENTAMENTOS DO PROJETO NASCENTE DA BACIA DO RIO IPOJUCA / ESCADA, RIBEIRÃO </t>
  </si>
  <si>
    <t>REUNIÃO NOS ASSENTAMENTOS DO PROJETO NASCENTE DE GRAVATÁ/ GRAVATÁ</t>
  </si>
  <si>
    <t>VISTORIA TÉCNICA DO PROJETO FUNBRASIL / GLÓRIA DO GOITÁ, SÃO LOURENÇO DA MATA</t>
  </si>
  <si>
    <t xml:space="preserve">MARCOS ANTÔNIO DE AGUIAR CARVALHO </t>
  </si>
  <si>
    <t>ANALISTA EM GESTÃO DE RECURSOS HÍDRICOS</t>
  </si>
  <si>
    <t xml:space="preserve">REALIZAR FISCALIZAÇÃO / SÃO CAETANO </t>
  </si>
  <si>
    <t>REALIZAR MANUTENÇÃO DAS PCDs E DOS PLUVIÔMETROS / IBIMIRIM, INAJÁ, TACARATU, JATOBÁ, PETROLÂNDIA, FLORESTA, ITACURUBA</t>
  </si>
  <si>
    <t>RELIZAR MANUTENÇÃO DAS PCDs E DOS PLUVIÔMETROS / CUSTÓDIA, FLORES, CARNAÍBA, BETÂNIA, TRIUNFO, SERRA TALHADA, SANTA CRUZ DA BAIXA VERDE</t>
  </si>
  <si>
    <t>RELIZAR MANUTENÇÃO DAS PCDs E DOS PLUVIÔMETROS / OROCÓ, SANTA MARIA DA BOA VISTA, LAGOA GRANDE, PETROLINA,AFRÂNIO, DORMENTES</t>
  </si>
  <si>
    <t xml:space="preserve">GUSTAVO HENRIQUE F. G. DE ABREU </t>
  </si>
  <si>
    <t xml:space="preserve">DIRETOR DE GESTÃO DE RECURSOS HÍDRICOS </t>
  </si>
  <si>
    <t>PARTICIPAR DE OFICINA SOBRE MARCOS REGULATÓRIOS EM SISTEMAS HÍDRICOS DO SEMIÁRIDO BRASILEIRO / ARACAJU-SE</t>
  </si>
  <si>
    <t>DIRETORA DE REGULAÇÃO E MONITORAMENTO</t>
  </si>
  <si>
    <t xml:space="preserve">COLETAR E ANALISAR A QUALIDADE DA ÁGUA / SALGUEIRO </t>
  </si>
  <si>
    <t xml:space="preserve">COLETAR E ANALISAR A QUALIDADE DA ÁGUA / IBIMIRIM, FLORESTA E CUSTÓDIA </t>
  </si>
  <si>
    <t xml:space="preserve">PATRICE ROLLANDO DA SILVA OLIVEIRA </t>
  </si>
  <si>
    <t>GERENTE METEOROLOGIA E MUDANÇAS CLIMÁTICAS</t>
  </si>
  <si>
    <t xml:space="preserve">PARTICIPAR DO CBMET (CONGRESSO BRASILEIRO DE METEOROLOGIA / JOÃO PESSOA/PB </t>
  </si>
  <si>
    <t xml:space="preserve">LUCIANO GOMES SILVA </t>
  </si>
  <si>
    <t>VICE PRESIDENTE COBH-IPOJUCA</t>
  </si>
  <si>
    <t xml:space="preserve">REUNIÃO PLENÁRIA DO COBH-IPOJUCA </t>
  </si>
  <si>
    <t xml:space="preserve">MARIA CELIA CLEMENTINO </t>
  </si>
  <si>
    <t xml:space="preserve">SECRETÁRIA CONSU/ABÓBORA </t>
  </si>
  <si>
    <t>REUNIÃO DE PLANEJAMENTO DOS CONSUs / SITIO GUARANI ZONA RUAL TERRA NOVA - SALGUEIRO - SITIO GUARANY</t>
  </si>
  <si>
    <t>SERVIDORA À DISPOSIÇÃO DA APAC</t>
  </si>
  <si>
    <t>FERNANDO ACIOLI</t>
  </si>
  <si>
    <t xml:space="preserve">JOSÉ EDSON PIABA </t>
  </si>
  <si>
    <t>REUNIÃO DE CAMARA TÉCNICA DO COBH IPOJUCA / PRIMAVERA - SANHARÓ</t>
  </si>
  <si>
    <t xml:space="preserve">ALDEMÁRIO INÁCIO DOS PRAZERES </t>
  </si>
  <si>
    <t xml:space="preserve">SECRETÁRIO DO COBH IPOJUCA </t>
  </si>
  <si>
    <t xml:space="preserve">PLENÁRIA ORFINÁRIA DO COBH IPOJUCA / PRIMAVERA - BEZERROS </t>
  </si>
  <si>
    <t xml:space="preserve">IVONETE CLEMENTINO ALVES DA SILVA </t>
  </si>
  <si>
    <t xml:space="preserve">VICE PRESIDENTE DO CONSU ENTREMONTES </t>
  </si>
  <si>
    <t>REUNIÃO DE PLANEJAMENTO DOS CONSUs / POVOADO DO AÇUDE ENTREMONTES ZONA RURAL - PARNAMIRIM - POVOADO ENTREMONTES</t>
  </si>
  <si>
    <t>SUELI BARBOSA DELMONDES</t>
  </si>
  <si>
    <t>SECRETÁRIA CONSU / ALGODÕES</t>
  </si>
  <si>
    <t>REUNIÃO PLANEJAMENTO DOS CONSUs / OURICURI - PARNAMIRIM -OURICURI</t>
  </si>
  <si>
    <t>MARIA AURINETE LOPES</t>
  </si>
  <si>
    <t>PRESIDENTE SONSU / ENGENHEIRO CAMACHO</t>
  </si>
  <si>
    <t>REUNIÃO PLANEJAMENTO DOS CONSUs / ZONA RURAL OURICURI SÍTIO CHAPADA DO TAMBORIL - SALGUEIRO - OURICURI</t>
  </si>
  <si>
    <t xml:space="preserve">MARIA HELOISA DE MELO </t>
  </si>
  <si>
    <t xml:space="preserve">VICE PRESIDENTE CONSU-CHAPÉU </t>
  </si>
  <si>
    <t>REUNIÃO PLANEJAMENTO DOS CONSUs /FAZENDA FAJOTA ZONA RURAL SERRITA - SALGUEIRO - FAZENDA FAJOTA</t>
  </si>
  <si>
    <t xml:space="preserve">FRANCISCA LUZETE PEIXOTO CÂNDIDO </t>
  </si>
  <si>
    <t xml:space="preserve">PRESIDENTE DO CONSU / CHAPÉU </t>
  </si>
  <si>
    <t>REUNIÃO PLANEJAMENTO DOS CONSUs / FAZENDA CHAPÉU ZONA RURAL PARNAMIRIM - PARNAMIRIM -  FAZENDA CHAPÉU</t>
  </si>
  <si>
    <t>EDIZIO ELIODORO MENDEZ</t>
  </si>
  <si>
    <t xml:space="preserve">VICE PRESIDENTE CONSU / CACHIMBO </t>
  </si>
  <si>
    <t>REUNIÃO PLANEJAMENTO DOS CONSUs / FAZENDA CAVALARIA ZONA RURAL PARNAMIRIM - PARNAMIRIM - FAZENDA CAVALARIA</t>
  </si>
  <si>
    <t xml:space="preserve">MARIA DO SOCORRO NETO </t>
  </si>
  <si>
    <t xml:space="preserve">PRESIDENTE CONSU / ENGENHO ENTREMONTES </t>
  </si>
  <si>
    <t>REUNIÃO PLANEJAMENTO DOS CONSUs / ASSENTAMENTO DOURADO ZONA RURAL PARNAMIRIM - PARNAMIRIM -  ASSENTAMENTO DOURADO</t>
  </si>
  <si>
    <t xml:space="preserve">MARIA DE JESUS SANTOS </t>
  </si>
  <si>
    <t xml:space="preserve">SECRETÁRIA DO CONSU / SACO II </t>
  </si>
  <si>
    <t>REUNIÃO PLANEJAMENTO DOS CONSUs / SANTA MARIA DA BOA VISTA - SALGUEIRO  - SANTA MARIA DA BOA VISTA</t>
  </si>
  <si>
    <t xml:space="preserve">REGINALDO DANIEL DAMACENA </t>
  </si>
  <si>
    <t xml:space="preserve">COORDENADOR DO CONSU-SALGUEIRO </t>
  </si>
  <si>
    <t>REUNIÃO PLANEJAMENTO DOS CONSUs / VERDEJANTE - SALGUEIRO  - VERDEJANTE</t>
  </si>
  <si>
    <t xml:space="preserve">MARIZAN RODRIGUES DA SILVA </t>
  </si>
  <si>
    <t xml:space="preserve">COORDENADORA DO CONSU / NILO COELHO </t>
  </si>
  <si>
    <t xml:space="preserve">REUNIÃO PLANEJAMENTO DOS CONSUs / CABROBÓ - SALGUEIRO - CABROBÓ </t>
  </si>
  <si>
    <t xml:space="preserve">MARIA VERÔNICA DA SILVA </t>
  </si>
  <si>
    <t xml:space="preserve">SECRETÁRIA DO CONSU / NILO COELHO </t>
  </si>
  <si>
    <t xml:space="preserve">JOSÉ MILTON TEIXEIRA DE SOUZA </t>
  </si>
  <si>
    <t>SECRETÁRIO DO CONSU / ALGODÕES</t>
  </si>
  <si>
    <t xml:space="preserve">REUNIÃO PLANEJAMENTO DOS CONSUs / FAZENDA QUEIMADA - ZONA RURAL - OURICURI - FAZENDA QUEIMADA  </t>
  </si>
  <si>
    <t xml:space="preserve">MARCOS ANTÔNIO ELIHIMAS </t>
  </si>
  <si>
    <t xml:space="preserve">COORDENADOR DO CONSU / POÇO DA CRUZ </t>
  </si>
  <si>
    <t xml:space="preserve">REUNIÃO PLANEJAMENTO DOS CONSUs / IBIMIRIM - ARCOVERDE - IBIMIRIM </t>
  </si>
  <si>
    <t>REALIZAR SUBSTITUIÇÃO DA PCD QUE ESTÁ COM PROBLEMAS NO SENSOR / JOAQUIM NABUCO</t>
  </si>
  <si>
    <t xml:space="preserve">HELTON JOSÉ DOS SANTOS GOLVEIA </t>
  </si>
  <si>
    <t>HÉLVIO ALESSANDRO DE LIMA FERREIRA</t>
  </si>
  <si>
    <t>REALIZAR FISCALIZAÇÃO / QUIPAPÁ</t>
  </si>
  <si>
    <t xml:space="preserve">INSTALAR RÉGUAS LIMINIMÉTRICAS / BELO JARDIM </t>
  </si>
  <si>
    <t xml:space="preserve">LIGIA MARIA ENDERS JAIR PÓVOAS </t>
  </si>
  <si>
    <t xml:space="preserve">GERENTE MONITORAMENTO E FISCALIZAÇÃO </t>
  </si>
  <si>
    <t>REALIZAR INSTALAÇÃO DE PCD / JOAQUIM NABUCO</t>
  </si>
  <si>
    <t xml:space="preserve">MARCOS VINÍCIUS DE SOUZA </t>
  </si>
  <si>
    <t xml:space="preserve">COORDENADOR CONSU INGAZEIRA </t>
  </si>
  <si>
    <t>PARTICIPAR REUNIÃO DE PLANEJAMENTO DOS CONSUs / VENTUROSA - BELO JARDIM - VENTUROSA</t>
  </si>
  <si>
    <t>IVANILDA DA SILVA</t>
  </si>
  <si>
    <t>MEMBRO DA COMISSÃO ELEITORAL CONSU BARRA JUA</t>
  </si>
  <si>
    <t>REUNIÃO PLANEJAMENTO DOS CONSUs / FLORESTA - SERRA TALHADA - FLORESTA</t>
  </si>
  <si>
    <t>SUBSTITUIR PCD GPRS POR PCD GOES / PALMARES</t>
  </si>
  <si>
    <t xml:space="preserve">REUNIÃO PLANEJAMENTO DOS COBHS NO DIA 29/11 - SANHARÓ / RECIFE </t>
  </si>
  <si>
    <t>VICE PRESIDENTE DOS COBH IPOJUCA</t>
  </si>
  <si>
    <t xml:space="preserve">REUNIÃO PLANEJAMENTO DOS COBHS NO DIA 29/11 - BELO JARDIM / RECIFE </t>
  </si>
  <si>
    <t>SECRETÁRIO COBH IPOJUCA</t>
  </si>
  <si>
    <t xml:space="preserve">REUNIÃO PLANEJAMENTO DOS COBHS NO DIA 29/11 - BEZERROS / RECIFE </t>
  </si>
  <si>
    <t xml:space="preserve">CHEFE NUCLEO CAPACITAÇÃO RECURSOS HÍDRICOS </t>
  </si>
  <si>
    <t xml:space="preserve">PARTICIPAR OFICINA PROJETO DESENVOLVE RH - ANA - BRASÍLIA </t>
  </si>
  <si>
    <t>VISITA MONITORAMENTO DAS PAREAS SELECIONADAS DO PROGRAMA JANELAS PARA O RIO / BEZERROS - TAQUARITINGA DO NORTE - SÃO CAETANO</t>
  </si>
  <si>
    <t>SUBSTITUIR PCD GPRS POR PCD GOES / CATENDE</t>
  </si>
  <si>
    <t xml:space="preserve">DIÓRGENES LUIZ DA SILVA </t>
  </si>
  <si>
    <t xml:space="preserve">VILMA BORBA </t>
  </si>
  <si>
    <t xml:space="preserve">VICE PRESIDENTE COBH GOIANA </t>
  </si>
  <si>
    <t xml:space="preserve">REUNIÃO DO CONSELHO ESTADUAL DE RECURSOS HÍDRICOS / MACAPARANA </t>
  </si>
  <si>
    <t xml:space="preserve">SEVERINO FRANCISCO DE MELO </t>
  </si>
  <si>
    <t xml:space="preserve">PRESIDENTE COBH UNA </t>
  </si>
  <si>
    <t>OFICINA DE PLANEJAMENTO DOS COBHs 2017 / CAPOEIRAS - RECIFE - CAPOEIRAS</t>
  </si>
  <si>
    <t xml:space="preserve">REUNIÃO DE PLANEJAMENTO DOS COBHs 2017 / RECIFE - MACAPARANA - RECIFE </t>
  </si>
  <si>
    <t xml:space="preserve">FRANCISCO DE ASSIS ALVES DE OLIVEIRA </t>
  </si>
  <si>
    <t xml:space="preserve">SECRETÁRIO COBH UNA </t>
  </si>
  <si>
    <t>REUNIÃO DE PLANEJAMENTO DOS COBHs 2017 / PALMARES - RECIFE - PALMARES</t>
  </si>
  <si>
    <t xml:space="preserve">SUBSTITUIR A PCD GPRS POR UMA PCD GOES / PALMARES </t>
  </si>
  <si>
    <t xml:space="preserve">ALOCAÇÃO BROTAS E ELEIÇÃO CONSU JAZIGO / AFOGADOS DA INGAZEIRA E SERRA TALHADA </t>
  </si>
  <si>
    <t xml:space="preserve">ELEIÇÃO CONSU-BOA VISTA / SALGUEIRO E VERDEJANTE </t>
  </si>
  <si>
    <t xml:space="preserve">ENGENHEIRO CIVIL </t>
  </si>
  <si>
    <t>ELEIÇÃO DO CONSU BARRA DE JUÁ - 2A ORDINÁRIA DO AÇUDE POÇO DA CRUZ  / VENTUROSA, FLORESTA, IBIMIRIM E REGIÃO</t>
  </si>
  <si>
    <t xml:space="preserve">REUNIÃO ORDINÁRIA DO CONSU-BITURY / BELO JARDIM </t>
  </si>
  <si>
    <t>10133-8</t>
  </si>
  <si>
    <t>ANALISTA DE MEIO AMBIENTE</t>
  </si>
  <si>
    <t>JULIO CEZAR BATISTA</t>
  </si>
  <si>
    <t>10125-7</t>
  </si>
  <si>
    <t>ANALISTA DE RECURSOS HÍDRICOS</t>
  </si>
  <si>
    <t>10007-2</t>
  </si>
  <si>
    <t xml:space="preserve">Gerente </t>
  </si>
  <si>
    <t>GILBERTO QUEIROZ</t>
  </si>
  <si>
    <t>10107-9</t>
  </si>
  <si>
    <t>ALEX ROLA</t>
  </si>
  <si>
    <t>ANALISTA SOCIAL</t>
  </si>
  <si>
    <t>MARIA LUCIA</t>
  </si>
  <si>
    <t>10018-8</t>
  </si>
  <si>
    <t>Eng. Agronoma</t>
  </si>
  <si>
    <t xml:space="preserve">Vistoria Técnica Projeto FUNBRASIL, Gloria de Goita e São Lourenço da Mata </t>
  </si>
  <si>
    <t>Vistoria  Técnica e reunião com Prefeituras dos 3 municípios, nas área dos Parques "Janelas para o Rio" em Gravatá</t>
  </si>
  <si>
    <t xml:space="preserve">Acompanhamento das atividades de campo do Projeto de ENQUADRAMENTO DOS CORPOS HÍDRICOS SUPERFICIAIS E SUBTERRÂNEA NA BACIA HIDROGRÁFICA DO RIO IPOJUCA  nos município de Pesqueira </t>
  </si>
  <si>
    <t xml:space="preserve">Reunião nos assentamentos dos Projeto Nascentes da Bacia do Rio  Ipojuca </t>
  </si>
  <si>
    <t xml:space="preserve">Vistoria técnica e Reunião com Prefeitura e CONSU Bitury referente ao projeto Pagamento Serviço Ambiental em Belo Jardim  </t>
  </si>
  <si>
    <t>DANILO MARCELO BARROS DA SILVA</t>
  </si>
  <si>
    <t>ASSISTENTE DE GESTÃO EM RECURSOS HÍDRICOS/TÉCNICO EM HIDROMETOROLOGIA</t>
  </si>
  <si>
    <t>REALIZAR MANUTENÇÃO DA REDE DE MONITORAMENTO CONVENCIONAL E DE PLATAFORMAS DE COLETA DE DADOS E OBTENÇÃO DOS NÍVEIS DOS RESERVATÓRIOS DO ESTADO (ABRANGE TODO O ESTADO)</t>
  </si>
  <si>
    <t>JORGE BENEDITO DA SILVA</t>
  </si>
  <si>
    <t>WAGNER FELIPE SILVA</t>
  </si>
  <si>
    <t>ASSISTENTE DE GESTÃO EM RECURSOS HÍDRICOS/TÉCNICO EM TOPOGRAFIA</t>
  </si>
  <si>
    <t>HELTON JOSÉ DOS SANTOS GOUVEIA</t>
  </si>
  <si>
    <t>CESAR AUGUSTO DE MENDONÇA</t>
  </si>
  <si>
    <t>APRESENTAR CENÁRIOS DA SITUAÇÃO DOS RESERVATÓRIOS NOS CONSELHOS DE USUÁRIOS E PARTICIPAR DE REUNIÕES PARA GESTÃO DA ÁGUA (ABRANGE TODO O ESTADO)</t>
  </si>
  <si>
    <t>REALIZAR MANUTENÇÃO DAS PLATAFORMAS DE COLETA DE DADOS DA REDE DE ALERTA DE CHEIAS DO ESTADO (ABRANGE O AGRESTE E A ZONA DA MATA)</t>
  </si>
  <si>
    <t>CÍCERO ANTÔNIO DA SILVA</t>
  </si>
  <si>
    <t>ROBERTO CHAVES DA SILVA</t>
  </si>
  <si>
    <t>RAFAELA VIEIRA RIBEIRO</t>
  </si>
  <si>
    <t>REALIZAR FISCALIZAÇÃO IRREGULAR DO USO DA ÁGUA (ABRANGE TODO O ESTADO)</t>
  </si>
  <si>
    <t>JOSÉ MACELO CORDEIRO POSSAS</t>
  </si>
  <si>
    <t>LÍGIA MARIA ENDERS JAIR PÓVOAS</t>
  </si>
  <si>
    <t xml:space="preserve">EDUARDA OLIVEIRA CASANOVA </t>
  </si>
  <si>
    <t>SILVANIA MARIA DA SILVA</t>
  </si>
  <si>
    <t>CLENIO DE OLIVEIRA TORRES FILHO</t>
  </si>
  <si>
    <t>GERENTE DE MONITORAMENTO E FISCALIZAÇÃO</t>
  </si>
  <si>
    <t>MARCOS ANTONIO DE AGUIAR CARVALHO</t>
  </si>
  <si>
    <t>ANALISTA EM GESTÃO DE RECURSOS HÍDRICOS/ANALISTA DE ENGENHARIA CIVIL</t>
  </si>
  <si>
    <t>Carlos Alexandre</t>
  </si>
  <si>
    <t>10124-9</t>
  </si>
  <si>
    <t>Téc. Hidrometeorologia</t>
  </si>
  <si>
    <t>Manutenção em  Pluviômetros(Pombos, Chã Grande, Gravatá, Sairé, São Joaquim do Monte)</t>
  </si>
  <si>
    <t>Hailton Dias da Silva</t>
  </si>
  <si>
    <t>10166-4</t>
  </si>
  <si>
    <t>Analista de Meteorologia</t>
  </si>
  <si>
    <t>Josafá Gomes</t>
  </si>
  <si>
    <t>10098-6</t>
  </si>
  <si>
    <t>Manutenção em Pluviômetros(Camocim de São Féliz, Barra de Guarabira, Agrestina, Altinho, Tacaimbo)</t>
  </si>
  <si>
    <t>Manutenção em  Pluviômetros(Camocim de São Féliz, Barra de Guarabira, Agrestina, Altinho, Tacaimbo)</t>
  </si>
  <si>
    <t>RAQUEL MACHADO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</si>
</sst>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#"/>
    <numFmt numFmtId="165" formatCode="_(* #,##0.00_);_(* \(#,##0.00\);_(* &quot;-&quot;??_);_(@_)"/>
    <numFmt numFmtId="166" formatCode="00"/>
  </numFmts>
  <fonts count="6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103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1" fillId="0" borderId="7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" fillId="3" borderId="11" xfId="0" applyNumberFormat="1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left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vertical="center" wrapText="1"/>
    </xf>
    <xf numFmtId="165" fontId="4" fillId="3" borderId="12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165" fontId="4" fillId="3" borderId="11" xfId="0" applyNumberFormat="1" applyFont="1" applyFill="1" applyBorder="1" applyAlignment="1">
      <alignment vertical="center" wrapText="1"/>
    </xf>
    <xf numFmtId="0" fontId="4" fillId="0" borderId="0" xfId="0" applyFont="1"/>
    <xf numFmtId="16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6" fontId="0" fillId="5" borderId="1" xfId="0" applyNumberFormat="1" applyFill="1" applyBorder="1" applyAlignment="1">
      <alignment horizontal="center" vertical="center"/>
    </xf>
    <xf numFmtId="44" fontId="0" fillId="5" borderId="1" xfId="2" applyFont="1" applyFill="1" applyBorder="1" applyAlignment="1">
      <alignment horizontal="center" vertical="center"/>
    </xf>
    <xf numFmtId="44" fontId="0" fillId="5" borderId="1" xfId="0" applyNumberFormat="1" applyFill="1" applyBorder="1" applyAlignment="1">
      <alignment vertical="center"/>
    </xf>
    <xf numFmtId="44" fontId="0" fillId="5" borderId="1" xfId="2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vertical="center"/>
    </xf>
    <xf numFmtId="165" fontId="2" fillId="3" borderId="12" xfId="0" applyNumberFormat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7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4" fontId="2" fillId="4" borderId="12" xfId="2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166" fontId="2" fillId="4" borderId="12" xfId="0" applyNumberFormat="1" applyFont="1" applyFill="1" applyBorder="1" applyAlignment="1">
      <alignment horizontal="center" vertical="center"/>
    </xf>
    <xf numFmtId="39" fontId="2" fillId="4" borderId="12" xfId="0" applyNumberFormat="1" applyFont="1" applyFill="1" applyBorder="1" applyAlignment="1">
      <alignment horizontal="center" vertical="center"/>
    </xf>
    <xf numFmtId="44" fontId="2" fillId="4" borderId="12" xfId="2" applyFont="1" applyFill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44" fontId="2" fillId="4" borderId="21" xfId="2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workbookViewId="0">
      <selection sqref="A1:L1"/>
    </sheetView>
  </sheetViews>
  <sheetFormatPr defaultRowHeight="33.75" customHeight="1"/>
  <cols>
    <col min="1" max="1" width="26.85546875" style="9" customWidth="1"/>
    <col min="2" max="2" width="11.5703125" style="8" customWidth="1"/>
    <col min="3" max="3" width="23.28515625" style="9" customWidth="1"/>
    <col min="4" max="4" width="50.7109375" style="9" customWidth="1"/>
    <col min="6" max="6" width="11.5703125" customWidth="1"/>
    <col min="9" max="9" width="12.28515625" style="2" customWidth="1"/>
    <col min="10" max="10" width="11" style="3" customWidth="1"/>
    <col min="11" max="11" width="10.5703125" style="3" bestFit="1" customWidth="1"/>
    <col min="12" max="12" width="12" style="2" customWidth="1"/>
    <col min="13" max="13" width="9.42578125" style="3" customWidth="1"/>
    <col min="14" max="14" width="14.42578125" style="3" customWidth="1"/>
    <col min="15" max="15" width="13.5703125" style="3" customWidth="1"/>
  </cols>
  <sheetData>
    <row r="1" spans="1:16" ht="33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 t="s">
        <v>1</v>
      </c>
      <c r="N1" s="85"/>
      <c r="O1" s="4">
        <v>42675</v>
      </c>
    </row>
    <row r="2" spans="1:16" ht="33.75" customHeight="1">
      <c r="A2" s="86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"/>
      <c r="N2" s="5"/>
      <c r="O2" s="6"/>
    </row>
    <row r="3" spans="1:16" ht="33.75" customHeight="1">
      <c r="A3" s="88" t="s">
        <v>2</v>
      </c>
      <c r="B3" s="91" t="s">
        <v>3</v>
      </c>
      <c r="C3" s="94" t="s">
        <v>4</v>
      </c>
      <c r="D3" s="94" t="s">
        <v>5</v>
      </c>
      <c r="E3" s="77" t="s">
        <v>6</v>
      </c>
      <c r="F3" s="74"/>
      <c r="G3" s="74"/>
      <c r="H3" s="74"/>
      <c r="I3" s="73" t="s">
        <v>10</v>
      </c>
      <c r="J3" s="74"/>
      <c r="K3" s="74"/>
      <c r="L3" s="74"/>
      <c r="M3" s="74"/>
      <c r="N3" s="74"/>
      <c r="O3" s="74"/>
    </row>
    <row r="4" spans="1:16" ht="33.75" customHeight="1">
      <c r="A4" s="89"/>
      <c r="B4" s="92"/>
      <c r="C4" s="89"/>
      <c r="D4" s="89"/>
      <c r="E4" s="77" t="s">
        <v>18</v>
      </c>
      <c r="F4" s="74"/>
      <c r="G4" s="74"/>
      <c r="H4" s="74"/>
      <c r="I4" s="73" t="s">
        <v>7</v>
      </c>
      <c r="J4" s="74"/>
      <c r="K4" s="74"/>
      <c r="L4" s="73" t="s">
        <v>8</v>
      </c>
      <c r="M4" s="74"/>
      <c r="N4" s="74"/>
      <c r="O4" s="7" t="s">
        <v>9</v>
      </c>
    </row>
    <row r="5" spans="1:16" ht="33.75" customHeight="1">
      <c r="A5" s="89"/>
      <c r="B5" s="92"/>
      <c r="C5" s="89"/>
      <c r="D5" s="89"/>
      <c r="E5" s="75" t="s">
        <v>13</v>
      </c>
      <c r="F5" s="75" t="s">
        <v>12</v>
      </c>
      <c r="G5" s="77" t="s">
        <v>14</v>
      </c>
      <c r="H5" s="77" t="s">
        <v>9</v>
      </c>
      <c r="I5" s="78" t="s">
        <v>17</v>
      </c>
      <c r="J5" s="80" t="s">
        <v>14</v>
      </c>
      <c r="K5" s="73" t="s">
        <v>9</v>
      </c>
      <c r="L5" s="78" t="s">
        <v>17</v>
      </c>
      <c r="M5" s="73" t="s">
        <v>14</v>
      </c>
      <c r="N5" s="73" t="s">
        <v>9</v>
      </c>
      <c r="O5" s="73" t="s">
        <v>14</v>
      </c>
    </row>
    <row r="6" spans="1:16" ht="33.75" customHeight="1">
      <c r="A6" s="90"/>
      <c r="B6" s="93"/>
      <c r="C6" s="90"/>
      <c r="D6" s="90"/>
      <c r="E6" s="76"/>
      <c r="F6" s="76"/>
      <c r="G6" s="76"/>
      <c r="H6" s="76"/>
      <c r="I6" s="79"/>
      <c r="J6" s="81"/>
      <c r="K6" s="79"/>
      <c r="L6" s="79"/>
      <c r="M6" s="79"/>
      <c r="N6" s="79"/>
      <c r="O6" s="79"/>
    </row>
    <row r="7" spans="1:16" ht="38.25">
      <c r="A7" s="25" t="s">
        <v>51</v>
      </c>
      <c r="B7" s="24">
        <v>100307</v>
      </c>
      <c r="C7" s="25" t="s">
        <v>52</v>
      </c>
      <c r="D7" s="25" t="s">
        <v>53</v>
      </c>
      <c r="E7" s="19"/>
      <c r="F7" s="20"/>
      <c r="G7" s="20"/>
      <c r="H7" s="20"/>
      <c r="I7" s="26">
        <v>3</v>
      </c>
      <c r="J7" s="27">
        <v>156.63999999999999</v>
      </c>
      <c r="K7" s="28">
        <f t="shared" ref="K7:K44" si="0">J7*I7</f>
        <v>469.91999999999996</v>
      </c>
      <c r="L7" s="26">
        <v>1</v>
      </c>
      <c r="M7" s="29">
        <v>47</v>
      </c>
      <c r="N7" s="28">
        <f t="shared" ref="N7:N8" si="1">L7*M7</f>
        <v>47</v>
      </c>
      <c r="O7" s="28">
        <f t="shared" ref="O7:O43" si="2">K7+N7</f>
        <v>516.91999999999996</v>
      </c>
      <c r="P7" s="18"/>
    </row>
    <row r="8" spans="1:16" ht="38.25">
      <c r="A8" s="25" t="s">
        <v>54</v>
      </c>
      <c r="B8" s="24">
        <v>101834</v>
      </c>
      <c r="C8" s="25" t="s">
        <v>55</v>
      </c>
      <c r="D8" s="25" t="s">
        <v>53</v>
      </c>
      <c r="E8" s="19"/>
      <c r="F8" s="20"/>
      <c r="G8" s="20"/>
      <c r="H8" s="20"/>
      <c r="I8" s="26">
        <v>2</v>
      </c>
      <c r="J8" s="27">
        <v>156.63999999999999</v>
      </c>
      <c r="K8" s="28">
        <f t="shared" si="0"/>
        <v>313.27999999999997</v>
      </c>
      <c r="L8" s="26">
        <v>1</v>
      </c>
      <c r="M8" s="29">
        <v>47</v>
      </c>
      <c r="N8" s="28">
        <f t="shared" si="1"/>
        <v>47</v>
      </c>
      <c r="O8" s="28">
        <f t="shared" si="2"/>
        <v>360.28</v>
      </c>
      <c r="P8" s="18"/>
    </row>
    <row r="9" spans="1:16" ht="25.5">
      <c r="A9" s="25" t="s">
        <v>36</v>
      </c>
      <c r="B9" s="24">
        <v>100692</v>
      </c>
      <c r="C9" s="25" t="s">
        <v>20</v>
      </c>
      <c r="D9" s="25" t="s">
        <v>56</v>
      </c>
      <c r="E9" s="19"/>
      <c r="F9" s="20"/>
      <c r="G9" s="20"/>
      <c r="H9" s="20"/>
      <c r="I9" s="26">
        <v>0</v>
      </c>
      <c r="J9" s="27">
        <v>54.01</v>
      </c>
      <c r="K9" s="28">
        <f t="shared" si="0"/>
        <v>0</v>
      </c>
      <c r="L9" s="26">
        <v>1</v>
      </c>
      <c r="M9" s="29">
        <v>17.52</v>
      </c>
      <c r="N9" s="28">
        <v>17.52</v>
      </c>
      <c r="O9" s="28">
        <f t="shared" si="2"/>
        <v>17.52</v>
      </c>
      <c r="P9" s="18"/>
    </row>
    <row r="10" spans="1:16" ht="38.25">
      <c r="A10" s="25" t="s">
        <v>36</v>
      </c>
      <c r="B10" s="24">
        <v>100692</v>
      </c>
      <c r="C10" s="25" t="s">
        <v>20</v>
      </c>
      <c r="D10" s="25" t="s">
        <v>57</v>
      </c>
      <c r="E10" s="19"/>
      <c r="F10" s="20"/>
      <c r="G10" s="20"/>
      <c r="H10" s="20"/>
      <c r="I10" s="26">
        <v>4</v>
      </c>
      <c r="J10" s="27">
        <v>54.01</v>
      </c>
      <c r="K10" s="28">
        <f t="shared" si="0"/>
        <v>216.04</v>
      </c>
      <c r="L10" s="26">
        <v>1</v>
      </c>
      <c r="M10" s="29">
        <v>17.52</v>
      </c>
      <c r="N10" s="28">
        <v>17.52</v>
      </c>
      <c r="O10" s="28">
        <f t="shared" si="2"/>
        <v>233.56</v>
      </c>
      <c r="P10" s="18"/>
    </row>
    <row r="11" spans="1:16" ht="25.5">
      <c r="A11" s="25" t="s">
        <v>24</v>
      </c>
      <c r="B11" s="24">
        <v>101788</v>
      </c>
      <c r="C11" s="25" t="s">
        <v>97</v>
      </c>
      <c r="D11" s="25" t="s">
        <v>58</v>
      </c>
      <c r="E11" s="19"/>
      <c r="F11" s="20"/>
      <c r="G11" s="20"/>
      <c r="H11" s="20"/>
      <c r="I11" s="26">
        <v>0</v>
      </c>
      <c r="J11" s="27">
        <v>54.01</v>
      </c>
      <c r="K11" s="28">
        <f t="shared" si="0"/>
        <v>0</v>
      </c>
      <c r="L11" s="26">
        <v>1</v>
      </c>
      <c r="M11" s="29">
        <v>17.52</v>
      </c>
      <c r="N11" s="28">
        <v>17.52</v>
      </c>
      <c r="O11" s="28">
        <f t="shared" si="2"/>
        <v>17.52</v>
      </c>
      <c r="P11" s="18"/>
    </row>
    <row r="12" spans="1:16" ht="25.5">
      <c r="A12" s="25" t="s">
        <v>24</v>
      </c>
      <c r="B12" s="24">
        <v>101788</v>
      </c>
      <c r="C12" s="25" t="s">
        <v>97</v>
      </c>
      <c r="D12" s="25" t="s">
        <v>59</v>
      </c>
      <c r="E12" s="19"/>
      <c r="F12" s="20"/>
      <c r="G12" s="20"/>
      <c r="H12" s="20"/>
      <c r="I12" s="26">
        <v>0</v>
      </c>
      <c r="J12" s="27">
        <v>54.01</v>
      </c>
      <c r="K12" s="28">
        <f t="shared" si="0"/>
        <v>0</v>
      </c>
      <c r="L12" s="26">
        <v>1</v>
      </c>
      <c r="M12" s="29">
        <v>17.52</v>
      </c>
      <c r="N12" s="28">
        <v>17.52</v>
      </c>
      <c r="O12" s="28">
        <f t="shared" si="2"/>
        <v>17.52</v>
      </c>
      <c r="P12" s="18"/>
    </row>
    <row r="13" spans="1:16" ht="25.5">
      <c r="A13" s="25" t="s">
        <v>24</v>
      </c>
      <c r="B13" s="24">
        <v>101788</v>
      </c>
      <c r="C13" s="25" t="s">
        <v>97</v>
      </c>
      <c r="D13" s="25" t="s">
        <v>60</v>
      </c>
      <c r="E13" s="19"/>
      <c r="F13" s="20"/>
      <c r="G13" s="20"/>
      <c r="H13" s="20"/>
      <c r="I13" s="26">
        <v>2</v>
      </c>
      <c r="J13" s="27">
        <v>54.01</v>
      </c>
      <c r="K13" s="28">
        <f t="shared" si="0"/>
        <v>108.02</v>
      </c>
      <c r="L13" s="26">
        <v>1</v>
      </c>
      <c r="M13" s="29">
        <v>17.52</v>
      </c>
      <c r="N13" s="28">
        <v>17.52</v>
      </c>
      <c r="O13" s="28">
        <f t="shared" si="2"/>
        <v>125.53999999999999</v>
      </c>
      <c r="P13" s="18"/>
    </row>
    <row r="14" spans="1:16" ht="25.5">
      <c r="A14" s="25" t="s">
        <v>24</v>
      </c>
      <c r="B14" s="24">
        <v>101788</v>
      </c>
      <c r="C14" s="25" t="s">
        <v>97</v>
      </c>
      <c r="D14" s="25" t="s">
        <v>61</v>
      </c>
      <c r="E14" s="19"/>
      <c r="F14" s="20"/>
      <c r="G14" s="20"/>
      <c r="H14" s="20"/>
      <c r="I14" s="26">
        <v>1</v>
      </c>
      <c r="J14" s="27">
        <v>54.01</v>
      </c>
      <c r="K14" s="28">
        <f t="shared" si="0"/>
        <v>54.01</v>
      </c>
      <c r="L14" s="26">
        <v>1</v>
      </c>
      <c r="M14" s="29">
        <v>17.52</v>
      </c>
      <c r="N14" s="28">
        <v>17.52</v>
      </c>
      <c r="O14" s="28">
        <f t="shared" si="2"/>
        <v>71.53</v>
      </c>
      <c r="P14" s="18"/>
    </row>
    <row r="15" spans="1:16" ht="27.75" customHeight="1">
      <c r="A15" s="25" t="s">
        <v>24</v>
      </c>
      <c r="B15" s="24">
        <v>101788</v>
      </c>
      <c r="C15" s="25" t="s">
        <v>97</v>
      </c>
      <c r="D15" s="25" t="s">
        <v>56</v>
      </c>
      <c r="E15" s="19"/>
      <c r="F15" s="20"/>
      <c r="G15" s="20"/>
      <c r="H15" s="20"/>
      <c r="I15" s="26">
        <v>0</v>
      </c>
      <c r="J15" s="27">
        <v>54.01</v>
      </c>
      <c r="K15" s="28">
        <f t="shared" si="0"/>
        <v>0</v>
      </c>
      <c r="L15" s="26">
        <v>1</v>
      </c>
      <c r="M15" s="29">
        <v>17.52</v>
      </c>
      <c r="N15" s="28">
        <v>17.52</v>
      </c>
      <c r="O15" s="28">
        <f t="shared" si="2"/>
        <v>17.52</v>
      </c>
      <c r="P15" s="18"/>
    </row>
    <row r="16" spans="1:16" ht="25.5">
      <c r="A16" s="25" t="s">
        <v>26</v>
      </c>
      <c r="B16" s="24">
        <v>101060</v>
      </c>
      <c r="C16" s="25" t="s">
        <v>20</v>
      </c>
      <c r="D16" s="25" t="s">
        <v>58</v>
      </c>
      <c r="E16" s="19"/>
      <c r="F16" s="20"/>
      <c r="G16" s="20"/>
      <c r="H16" s="20"/>
      <c r="I16" s="26">
        <v>0</v>
      </c>
      <c r="J16" s="27">
        <v>54.01</v>
      </c>
      <c r="K16" s="28">
        <f t="shared" si="0"/>
        <v>0</v>
      </c>
      <c r="L16" s="26">
        <v>1</v>
      </c>
      <c r="M16" s="29">
        <v>17.52</v>
      </c>
      <c r="N16" s="28">
        <v>17.52</v>
      </c>
      <c r="O16" s="28">
        <f t="shared" si="2"/>
        <v>17.52</v>
      </c>
      <c r="P16" s="18"/>
    </row>
    <row r="17" spans="1:16" ht="25.5">
      <c r="A17" s="25" t="s">
        <v>26</v>
      </c>
      <c r="B17" s="24">
        <v>101060</v>
      </c>
      <c r="C17" s="25" t="s">
        <v>20</v>
      </c>
      <c r="D17" s="25" t="s">
        <v>62</v>
      </c>
      <c r="E17" s="19"/>
      <c r="F17" s="20"/>
      <c r="G17" s="20"/>
      <c r="H17" s="20"/>
      <c r="I17" s="26">
        <v>0</v>
      </c>
      <c r="J17" s="27">
        <v>54.01</v>
      </c>
      <c r="K17" s="28">
        <f t="shared" si="0"/>
        <v>0</v>
      </c>
      <c r="L17" s="26">
        <v>1</v>
      </c>
      <c r="M17" s="29">
        <v>17.52</v>
      </c>
      <c r="N17" s="28">
        <v>17.52</v>
      </c>
      <c r="O17" s="28">
        <f t="shared" si="2"/>
        <v>17.52</v>
      </c>
      <c r="P17" s="18"/>
    </row>
    <row r="18" spans="1:16" ht="25.5">
      <c r="A18" s="25" t="s">
        <v>26</v>
      </c>
      <c r="B18" s="24">
        <v>101060</v>
      </c>
      <c r="C18" s="25" t="s">
        <v>20</v>
      </c>
      <c r="D18" s="25" t="s">
        <v>63</v>
      </c>
      <c r="E18" s="19"/>
      <c r="F18" s="20"/>
      <c r="G18" s="20"/>
      <c r="H18" s="20"/>
      <c r="I18" s="26">
        <v>0</v>
      </c>
      <c r="J18" s="27">
        <v>54.01</v>
      </c>
      <c r="K18" s="28">
        <f t="shared" si="0"/>
        <v>0</v>
      </c>
      <c r="L18" s="26">
        <v>1</v>
      </c>
      <c r="M18" s="29">
        <v>17.52</v>
      </c>
      <c r="N18" s="28">
        <v>17.52</v>
      </c>
      <c r="O18" s="28">
        <f t="shared" si="2"/>
        <v>17.52</v>
      </c>
      <c r="P18" s="18"/>
    </row>
    <row r="19" spans="1:16" ht="25.5">
      <c r="A19" s="25" t="s">
        <v>26</v>
      </c>
      <c r="B19" s="24">
        <v>101060</v>
      </c>
      <c r="C19" s="25" t="s">
        <v>20</v>
      </c>
      <c r="D19" s="25" t="s">
        <v>64</v>
      </c>
      <c r="E19" s="19"/>
      <c r="F19" s="20"/>
      <c r="G19" s="20"/>
      <c r="H19" s="20"/>
      <c r="I19" s="26">
        <v>4</v>
      </c>
      <c r="J19" s="27">
        <v>54.01</v>
      </c>
      <c r="K19" s="28">
        <f t="shared" si="0"/>
        <v>216.04</v>
      </c>
      <c r="L19" s="26">
        <v>1</v>
      </c>
      <c r="M19" s="29">
        <v>17.52</v>
      </c>
      <c r="N19" s="28">
        <v>17.52</v>
      </c>
      <c r="O19" s="28">
        <f t="shared" si="2"/>
        <v>233.56</v>
      </c>
      <c r="P19" s="18"/>
    </row>
    <row r="20" spans="1:16" ht="38.25">
      <c r="A20" s="25" t="s">
        <v>25</v>
      </c>
      <c r="B20" s="24">
        <v>101320</v>
      </c>
      <c r="C20" s="25" t="s">
        <v>65</v>
      </c>
      <c r="D20" s="25" t="s">
        <v>66</v>
      </c>
      <c r="E20" s="10"/>
      <c r="F20" s="11"/>
      <c r="G20" s="11"/>
      <c r="H20" s="11"/>
      <c r="I20" s="26">
        <v>4</v>
      </c>
      <c r="J20" s="27">
        <v>54.01</v>
      </c>
      <c r="K20" s="28">
        <f t="shared" si="0"/>
        <v>216.04</v>
      </c>
      <c r="L20" s="26">
        <v>1</v>
      </c>
      <c r="M20" s="29">
        <v>17.52</v>
      </c>
      <c r="N20" s="28">
        <v>17.52</v>
      </c>
      <c r="O20" s="28">
        <f t="shared" si="2"/>
        <v>233.56</v>
      </c>
      <c r="P20" s="18"/>
    </row>
    <row r="21" spans="1:16" ht="38.25">
      <c r="A21" s="25" t="s">
        <v>38</v>
      </c>
      <c r="B21" s="24">
        <v>10072</v>
      </c>
      <c r="C21" s="25" t="s">
        <v>35</v>
      </c>
      <c r="D21" s="25" t="s">
        <v>67</v>
      </c>
      <c r="E21" s="12"/>
      <c r="F21" s="11"/>
      <c r="G21" s="11"/>
      <c r="H21" s="11"/>
      <c r="I21" s="26">
        <v>0</v>
      </c>
      <c r="J21" s="27">
        <v>54.01</v>
      </c>
      <c r="K21" s="28">
        <f t="shared" si="0"/>
        <v>0</v>
      </c>
      <c r="L21" s="26">
        <v>1</v>
      </c>
      <c r="M21" s="29">
        <v>17.52</v>
      </c>
      <c r="N21" s="28">
        <v>17.52</v>
      </c>
      <c r="O21" s="28">
        <f t="shared" si="2"/>
        <v>17.52</v>
      </c>
      <c r="P21" s="18"/>
    </row>
    <row r="22" spans="1:16" ht="38.25">
      <c r="A22" s="25" t="s">
        <v>38</v>
      </c>
      <c r="B22" s="24">
        <v>10072</v>
      </c>
      <c r="C22" s="25" t="s">
        <v>35</v>
      </c>
      <c r="D22" s="25" t="s">
        <v>68</v>
      </c>
      <c r="E22" s="10"/>
      <c r="F22" s="11"/>
      <c r="G22" s="11"/>
      <c r="H22" s="11"/>
      <c r="I22" s="26">
        <v>2</v>
      </c>
      <c r="J22" s="27">
        <v>54.01</v>
      </c>
      <c r="K22" s="28">
        <f t="shared" si="0"/>
        <v>108.02</v>
      </c>
      <c r="L22" s="26">
        <v>1</v>
      </c>
      <c r="M22" s="29">
        <v>17.52</v>
      </c>
      <c r="N22" s="28">
        <v>17.52</v>
      </c>
      <c r="O22" s="28">
        <f t="shared" si="2"/>
        <v>125.53999999999999</v>
      </c>
      <c r="P22" s="18"/>
    </row>
    <row r="23" spans="1:16" ht="33.75" customHeight="1">
      <c r="A23" s="25" t="s">
        <v>38</v>
      </c>
      <c r="B23" s="24">
        <v>10072</v>
      </c>
      <c r="C23" s="25" t="s">
        <v>35</v>
      </c>
      <c r="D23" s="25" t="s">
        <v>69</v>
      </c>
      <c r="E23" s="10"/>
      <c r="F23" s="11"/>
      <c r="G23" s="11"/>
      <c r="H23" s="11"/>
      <c r="I23" s="26">
        <v>0</v>
      </c>
      <c r="J23" s="27">
        <v>54.01</v>
      </c>
      <c r="K23" s="28">
        <f t="shared" si="0"/>
        <v>0</v>
      </c>
      <c r="L23" s="26">
        <v>1</v>
      </c>
      <c r="M23" s="29">
        <v>17.52</v>
      </c>
      <c r="N23" s="28">
        <v>17.52</v>
      </c>
      <c r="O23" s="28">
        <f t="shared" si="2"/>
        <v>17.52</v>
      </c>
      <c r="P23" s="18"/>
    </row>
    <row r="24" spans="1:16" ht="33.75" customHeight="1">
      <c r="A24" s="25" t="s">
        <v>38</v>
      </c>
      <c r="B24" s="24">
        <v>10072</v>
      </c>
      <c r="C24" s="25" t="s">
        <v>35</v>
      </c>
      <c r="D24" s="25" t="s">
        <v>70</v>
      </c>
      <c r="E24" s="13"/>
      <c r="F24" s="14"/>
      <c r="G24" s="14"/>
      <c r="H24" s="15"/>
      <c r="I24" s="26">
        <v>0</v>
      </c>
      <c r="J24" s="27">
        <v>54.01</v>
      </c>
      <c r="K24" s="28">
        <f t="shared" si="0"/>
        <v>0</v>
      </c>
      <c r="L24" s="26">
        <v>1</v>
      </c>
      <c r="M24" s="29">
        <v>17.52</v>
      </c>
      <c r="N24" s="28">
        <v>17.52</v>
      </c>
      <c r="O24" s="28">
        <f t="shared" si="2"/>
        <v>17.52</v>
      </c>
      <c r="P24" s="18"/>
    </row>
    <row r="25" spans="1:16" ht="33.75" customHeight="1">
      <c r="A25" s="25" t="s">
        <v>44</v>
      </c>
      <c r="B25" s="24">
        <v>101079</v>
      </c>
      <c r="C25" s="25" t="s">
        <v>21</v>
      </c>
      <c r="D25" s="25" t="s">
        <v>71</v>
      </c>
      <c r="E25" s="12"/>
      <c r="F25" s="16"/>
      <c r="G25" s="16"/>
      <c r="H25" s="17"/>
      <c r="I25" s="26">
        <v>2</v>
      </c>
      <c r="J25" s="27">
        <v>54.01</v>
      </c>
      <c r="K25" s="28">
        <f t="shared" si="0"/>
        <v>108.02</v>
      </c>
      <c r="L25" s="26">
        <v>1</v>
      </c>
      <c r="M25" s="29">
        <v>17.52</v>
      </c>
      <c r="N25" s="28">
        <v>17.52</v>
      </c>
      <c r="O25" s="28">
        <f t="shared" si="2"/>
        <v>125.53999999999999</v>
      </c>
      <c r="P25" s="18"/>
    </row>
    <row r="26" spans="1:16" ht="33.75" customHeight="1">
      <c r="A26" s="25" t="s">
        <v>37</v>
      </c>
      <c r="B26" s="24">
        <v>101079</v>
      </c>
      <c r="C26" s="25" t="s">
        <v>21</v>
      </c>
      <c r="D26" s="25" t="s">
        <v>61</v>
      </c>
      <c r="E26" s="13"/>
      <c r="F26" s="14"/>
      <c r="G26" s="14"/>
      <c r="H26" s="15"/>
      <c r="I26" s="26">
        <v>0</v>
      </c>
      <c r="J26" s="27">
        <v>54.01</v>
      </c>
      <c r="K26" s="28">
        <f t="shared" si="0"/>
        <v>0</v>
      </c>
      <c r="L26" s="26">
        <v>1</v>
      </c>
      <c r="M26" s="29">
        <v>17.52</v>
      </c>
      <c r="N26" s="28">
        <v>17.52</v>
      </c>
      <c r="O26" s="28">
        <f t="shared" si="2"/>
        <v>17.52</v>
      </c>
    </row>
    <row r="27" spans="1:16" ht="33.75" customHeight="1">
      <c r="A27" s="25" t="s">
        <v>37</v>
      </c>
      <c r="B27" s="24">
        <v>101079</v>
      </c>
      <c r="C27" s="25" t="s">
        <v>21</v>
      </c>
      <c r="D27" s="25" t="s">
        <v>72</v>
      </c>
      <c r="E27" s="12"/>
      <c r="F27" s="16"/>
      <c r="G27" s="16"/>
      <c r="H27" s="17"/>
      <c r="I27" s="26">
        <v>0</v>
      </c>
      <c r="J27" s="27">
        <v>54.01</v>
      </c>
      <c r="K27" s="28">
        <f t="shared" si="0"/>
        <v>0</v>
      </c>
      <c r="L27" s="26">
        <v>1</v>
      </c>
      <c r="M27" s="29">
        <v>17.52</v>
      </c>
      <c r="N27" s="28">
        <v>17.52</v>
      </c>
      <c r="O27" s="28">
        <f t="shared" si="2"/>
        <v>17.52</v>
      </c>
    </row>
    <row r="28" spans="1:16" ht="33.75" customHeight="1">
      <c r="A28" s="25" t="s">
        <v>43</v>
      </c>
      <c r="B28" s="24">
        <v>100870</v>
      </c>
      <c r="C28" s="25" t="s">
        <v>20</v>
      </c>
      <c r="D28" s="25" t="s">
        <v>73</v>
      </c>
      <c r="E28" s="13"/>
      <c r="F28" s="14"/>
      <c r="G28" s="14"/>
      <c r="H28" s="15"/>
      <c r="I28" s="26">
        <v>0</v>
      </c>
      <c r="J28" s="27">
        <v>54.01</v>
      </c>
      <c r="K28" s="28">
        <f t="shared" si="0"/>
        <v>0</v>
      </c>
      <c r="L28" s="26">
        <v>1</v>
      </c>
      <c r="M28" s="29">
        <v>17.52</v>
      </c>
      <c r="N28" s="28">
        <v>17.52</v>
      </c>
      <c r="O28" s="28">
        <f t="shared" si="2"/>
        <v>17.52</v>
      </c>
    </row>
    <row r="29" spans="1:16" ht="33.75" customHeight="1">
      <c r="A29" s="25" t="s">
        <v>43</v>
      </c>
      <c r="B29" s="24">
        <v>100870</v>
      </c>
      <c r="C29" s="25" t="s">
        <v>20</v>
      </c>
      <c r="D29" s="25" t="s">
        <v>73</v>
      </c>
      <c r="E29" s="12"/>
      <c r="F29" s="16"/>
      <c r="G29" s="16"/>
      <c r="H29" s="17"/>
      <c r="I29" s="26">
        <v>0</v>
      </c>
      <c r="J29" s="27">
        <v>54.01</v>
      </c>
      <c r="K29" s="28">
        <f t="shared" si="0"/>
        <v>0</v>
      </c>
      <c r="L29" s="26">
        <v>1</v>
      </c>
      <c r="M29" s="29">
        <v>17.52</v>
      </c>
      <c r="N29" s="28">
        <v>17.52</v>
      </c>
      <c r="O29" s="28">
        <f t="shared" si="2"/>
        <v>17.52</v>
      </c>
    </row>
    <row r="30" spans="1:16" ht="33.75" customHeight="1">
      <c r="A30" s="25" t="s">
        <v>46</v>
      </c>
      <c r="B30" s="24">
        <v>101257</v>
      </c>
      <c r="C30" s="25" t="s">
        <v>22</v>
      </c>
      <c r="D30" s="25" t="s">
        <v>74</v>
      </c>
      <c r="E30" s="13"/>
      <c r="F30" s="14"/>
      <c r="G30" s="14"/>
      <c r="H30" s="15"/>
      <c r="I30" s="26">
        <v>0</v>
      </c>
      <c r="J30" s="27">
        <v>54.01</v>
      </c>
      <c r="K30" s="28">
        <f t="shared" si="0"/>
        <v>0</v>
      </c>
      <c r="L30" s="26">
        <v>2</v>
      </c>
      <c r="M30" s="29">
        <v>17.52</v>
      </c>
      <c r="N30" s="28">
        <v>17.52</v>
      </c>
      <c r="O30" s="28">
        <f t="shared" si="2"/>
        <v>17.52</v>
      </c>
    </row>
    <row r="31" spans="1:16" ht="33.75" customHeight="1">
      <c r="A31" s="25" t="s">
        <v>46</v>
      </c>
      <c r="B31" s="24">
        <v>101257</v>
      </c>
      <c r="C31" s="25" t="s">
        <v>22</v>
      </c>
      <c r="D31" s="25" t="s">
        <v>74</v>
      </c>
      <c r="E31" s="12"/>
      <c r="F31" s="16"/>
      <c r="G31" s="16"/>
      <c r="H31" s="17"/>
      <c r="I31" s="26">
        <v>0</v>
      </c>
      <c r="J31" s="27">
        <v>54.01</v>
      </c>
      <c r="K31" s="28">
        <f t="shared" si="0"/>
        <v>0</v>
      </c>
      <c r="L31" s="26">
        <v>2</v>
      </c>
      <c r="M31" s="29">
        <v>17.52</v>
      </c>
      <c r="N31" s="28">
        <v>17.52</v>
      </c>
      <c r="O31" s="28">
        <f t="shared" si="2"/>
        <v>17.52</v>
      </c>
    </row>
    <row r="32" spans="1:16" ht="33.75" customHeight="1">
      <c r="A32" s="25" t="s">
        <v>45</v>
      </c>
      <c r="B32" s="24">
        <v>101338</v>
      </c>
      <c r="C32" s="25" t="s">
        <v>21</v>
      </c>
      <c r="D32" s="25" t="s">
        <v>75</v>
      </c>
      <c r="E32" s="13"/>
      <c r="F32" s="14"/>
      <c r="G32" s="14"/>
      <c r="H32" s="15"/>
      <c r="I32" s="26">
        <v>0</v>
      </c>
      <c r="J32" s="27">
        <v>54.01</v>
      </c>
      <c r="K32" s="28">
        <f t="shared" si="0"/>
        <v>0</v>
      </c>
      <c r="L32" s="26">
        <v>1</v>
      </c>
      <c r="M32" s="29">
        <v>17.52</v>
      </c>
      <c r="N32" s="28">
        <v>17.52</v>
      </c>
      <c r="O32" s="28">
        <f t="shared" si="2"/>
        <v>17.52</v>
      </c>
    </row>
    <row r="33" spans="1:15" ht="33.75" customHeight="1">
      <c r="A33" s="25" t="s">
        <v>76</v>
      </c>
      <c r="B33" s="24">
        <v>101168</v>
      </c>
      <c r="C33" s="25" t="s">
        <v>77</v>
      </c>
      <c r="D33" s="25" t="s">
        <v>78</v>
      </c>
      <c r="E33" s="12"/>
      <c r="F33" s="16"/>
      <c r="G33" s="16"/>
      <c r="H33" s="17"/>
      <c r="I33" s="26">
        <v>0</v>
      </c>
      <c r="J33" s="27">
        <v>54.01</v>
      </c>
      <c r="K33" s="28">
        <f t="shared" si="0"/>
        <v>0</v>
      </c>
      <c r="L33" s="26">
        <v>1</v>
      </c>
      <c r="M33" s="29">
        <v>17.52</v>
      </c>
      <c r="N33" s="28">
        <v>17.52</v>
      </c>
      <c r="O33" s="28">
        <f t="shared" si="2"/>
        <v>17.52</v>
      </c>
    </row>
    <row r="34" spans="1:15" ht="33.75" customHeight="1">
      <c r="A34" s="25" t="s">
        <v>39</v>
      </c>
      <c r="B34" s="24">
        <v>101605</v>
      </c>
      <c r="C34" s="25" t="s">
        <v>22</v>
      </c>
      <c r="D34" s="25" t="s">
        <v>78</v>
      </c>
      <c r="E34" s="13"/>
      <c r="F34" s="14"/>
      <c r="G34" s="14"/>
      <c r="H34" s="15"/>
      <c r="I34" s="26">
        <v>0</v>
      </c>
      <c r="J34" s="27">
        <v>54.01</v>
      </c>
      <c r="K34" s="28">
        <f t="shared" si="0"/>
        <v>0</v>
      </c>
      <c r="L34" s="26">
        <v>1</v>
      </c>
      <c r="M34" s="29">
        <v>17.52</v>
      </c>
      <c r="N34" s="28">
        <v>17.52</v>
      </c>
      <c r="O34" s="28">
        <f t="shared" si="2"/>
        <v>17.52</v>
      </c>
    </row>
    <row r="35" spans="1:15" ht="33.75" customHeight="1">
      <c r="A35" s="25" t="s">
        <v>28</v>
      </c>
      <c r="B35" s="24">
        <v>101664</v>
      </c>
      <c r="C35" s="25" t="s">
        <v>29</v>
      </c>
      <c r="D35" s="25" t="s">
        <v>79</v>
      </c>
      <c r="E35" s="12"/>
      <c r="F35" s="16"/>
      <c r="G35" s="16"/>
      <c r="H35" s="17"/>
      <c r="I35" s="26">
        <v>4</v>
      </c>
      <c r="J35" s="27">
        <v>54.01</v>
      </c>
      <c r="K35" s="28">
        <f t="shared" si="0"/>
        <v>216.04</v>
      </c>
      <c r="L35" s="26">
        <v>1</v>
      </c>
      <c r="M35" s="29">
        <v>17.52</v>
      </c>
      <c r="N35" s="28">
        <v>17.52</v>
      </c>
      <c r="O35" s="28">
        <f t="shared" si="2"/>
        <v>233.56</v>
      </c>
    </row>
    <row r="36" spans="1:15" ht="33.75" customHeight="1">
      <c r="A36" s="25" t="s">
        <v>40</v>
      </c>
      <c r="B36" s="24">
        <v>100986</v>
      </c>
      <c r="C36" s="25" t="s">
        <v>47</v>
      </c>
      <c r="D36" s="25" t="s">
        <v>80</v>
      </c>
      <c r="E36" s="13"/>
      <c r="F36" s="14"/>
      <c r="G36" s="14"/>
      <c r="H36" s="15"/>
      <c r="I36" s="26">
        <v>4</v>
      </c>
      <c r="J36" s="27">
        <v>54.01</v>
      </c>
      <c r="K36" s="28">
        <f t="shared" si="0"/>
        <v>216.04</v>
      </c>
      <c r="L36" s="26">
        <v>1</v>
      </c>
      <c r="M36" s="29">
        <v>17.52</v>
      </c>
      <c r="N36" s="28">
        <v>17.52</v>
      </c>
      <c r="O36" s="28">
        <f t="shared" si="2"/>
        <v>233.56</v>
      </c>
    </row>
    <row r="37" spans="1:15" ht="33.75" customHeight="1">
      <c r="A37" s="25" t="s">
        <v>40</v>
      </c>
      <c r="B37" s="24">
        <v>100986</v>
      </c>
      <c r="C37" s="25" t="s">
        <v>47</v>
      </c>
      <c r="D37" s="25" t="s">
        <v>81</v>
      </c>
      <c r="E37" s="12"/>
      <c r="F37" s="16"/>
      <c r="G37" s="16"/>
      <c r="H37" s="17"/>
      <c r="I37" s="26">
        <v>4</v>
      </c>
      <c r="J37" s="27">
        <v>54.01</v>
      </c>
      <c r="K37" s="28">
        <f t="shared" si="0"/>
        <v>216.04</v>
      </c>
      <c r="L37" s="26">
        <v>1</v>
      </c>
      <c r="M37" s="29">
        <v>17.52</v>
      </c>
      <c r="N37" s="28">
        <v>17.52</v>
      </c>
      <c r="O37" s="28">
        <f t="shared" si="2"/>
        <v>233.56</v>
      </c>
    </row>
    <row r="38" spans="1:15" ht="33.75" customHeight="1">
      <c r="A38" s="25" t="s">
        <v>82</v>
      </c>
      <c r="B38" s="24">
        <v>101745</v>
      </c>
      <c r="C38" s="25" t="s">
        <v>83</v>
      </c>
      <c r="D38" s="25" t="s">
        <v>84</v>
      </c>
      <c r="E38" s="13"/>
      <c r="F38" s="14"/>
      <c r="G38" s="14"/>
      <c r="H38" s="15"/>
      <c r="I38" s="26">
        <v>3</v>
      </c>
      <c r="J38" s="27">
        <v>156.63999999999999</v>
      </c>
      <c r="K38" s="28">
        <f t="shared" si="0"/>
        <v>469.91999999999996</v>
      </c>
      <c r="L38" s="26">
        <v>1</v>
      </c>
      <c r="M38" s="29">
        <v>47</v>
      </c>
      <c r="N38" s="28">
        <v>47</v>
      </c>
      <c r="O38" s="28">
        <f t="shared" si="2"/>
        <v>516.91999999999996</v>
      </c>
    </row>
    <row r="39" spans="1:15" ht="33.75" customHeight="1">
      <c r="A39" s="25" t="s">
        <v>51</v>
      </c>
      <c r="B39" s="24">
        <v>100307</v>
      </c>
      <c r="C39" s="25" t="s">
        <v>85</v>
      </c>
      <c r="D39" s="25" t="s">
        <v>84</v>
      </c>
      <c r="E39" s="12"/>
      <c r="F39" s="16"/>
      <c r="G39" s="16"/>
      <c r="H39" s="17"/>
      <c r="I39" s="26">
        <v>3</v>
      </c>
      <c r="J39" s="27">
        <v>156.63999999999999</v>
      </c>
      <c r="K39" s="28">
        <f t="shared" si="0"/>
        <v>469.91999999999996</v>
      </c>
      <c r="L39" s="26">
        <v>1</v>
      </c>
      <c r="M39" s="29">
        <v>47</v>
      </c>
      <c r="N39" s="28">
        <v>47</v>
      </c>
      <c r="O39" s="28">
        <f t="shared" si="2"/>
        <v>516.91999999999996</v>
      </c>
    </row>
    <row r="40" spans="1:15" ht="33.75" customHeight="1">
      <c r="A40" s="25" t="s">
        <v>54</v>
      </c>
      <c r="B40" s="24">
        <v>101834</v>
      </c>
      <c r="C40" s="25" t="s">
        <v>55</v>
      </c>
      <c r="D40" s="25" t="s">
        <v>84</v>
      </c>
      <c r="E40" s="13"/>
      <c r="F40" s="14"/>
      <c r="G40" s="14"/>
      <c r="H40" s="15"/>
      <c r="I40" s="26">
        <v>2</v>
      </c>
      <c r="J40" s="27">
        <v>156.63999999999999</v>
      </c>
      <c r="K40" s="28">
        <f t="shared" si="0"/>
        <v>313.27999999999997</v>
      </c>
      <c r="L40" s="26">
        <v>1</v>
      </c>
      <c r="M40" s="29">
        <v>47</v>
      </c>
      <c r="N40" s="28">
        <v>47</v>
      </c>
      <c r="O40" s="28">
        <f t="shared" si="2"/>
        <v>360.28</v>
      </c>
    </row>
    <row r="41" spans="1:15" ht="33.75" customHeight="1">
      <c r="A41" s="25" t="s">
        <v>32</v>
      </c>
      <c r="B41" s="24">
        <v>100960</v>
      </c>
      <c r="C41" s="25" t="s">
        <v>47</v>
      </c>
      <c r="D41" s="25" t="s">
        <v>86</v>
      </c>
      <c r="E41" s="12"/>
      <c r="F41" s="16"/>
      <c r="G41" s="16"/>
      <c r="H41" s="17"/>
      <c r="I41" s="26">
        <v>1</v>
      </c>
      <c r="J41" s="27">
        <v>54.01</v>
      </c>
      <c r="K41" s="28">
        <f t="shared" si="0"/>
        <v>54.01</v>
      </c>
      <c r="L41" s="26">
        <v>1</v>
      </c>
      <c r="M41" s="29">
        <v>17.52</v>
      </c>
      <c r="N41" s="28">
        <v>17.52</v>
      </c>
      <c r="O41" s="28">
        <f t="shared" si="2"/>
        <v>71.53</v>
      </c>
    </row>
    <row r="42" spans="1:15" ht="33.75" customHeight="1">
      <c r="A42" s="25" t="s">
        <v>32</v>
      </c>
      <c r="B42" s="24">
        <v>100960</v>
      </c>
      <c r="C42" s="25" t="s">
        <v>47</v>
      </c>
      <c r="D42" s="25" t="s">
        <v>87</v>
      </c>
      <c r="E42" s="13"/>
      <c r="F42" s="14"/>
      <c r="G42" s="14"/>
      <c r="H42" s="15"/>
      <c r="I42" s="26">
        <v>1</v>
      </c>
      <c r="J42" s="27">
        <v>54.01</v>
      </c>
      <c r="K42" s="28">
        <f t="shared" si="0"/>
        <v>54.01</v>
      </c>
      <c r="L42" s="26">
        <v>1</v>
      </c>
      <c r="M42" s="29">
        <v>17.52</v>
      </c>
      <c r="N42" s="28">
        <v>17.52</v>
      </c>
      <c r="O42" s="28">
        <f t="shared" si="2"/>
        <v>71.53</v>
      </c>
    </row>
    <row r="43" spans="1:15" ht="33.75" customHeight="1">
      <c r="A43" s="25" t="s">
        <v>27</v>
      </c>
      <c r="B43" s="24">
        <v>101656</v>
      </c>
      <c r="C43" s="25" t="s">
        <v>33</v>
      </c>
      <c r="D43" s="25" t="s">
        <v>86</v>
      </c>
      <c r="E43" s="12"/>
      <c r="F43" s="16"/>
      <c r="G43" s="16"/>
      <c r="H43" s="17"/>
      <c r="I43" s="26">
        <v>1</v>
      </c>
      <c r="J43" s="27">
        <v>54.01</v>
      </c>
      <c r="K43" s="28">
        <f t="shared" si="0"/>
        <v>54.01</v>
      </c>
      <c r="L43" s="26">
        <v>1</v>
      </c>
      <c r="M43" s="29">
        <v>17.52</v>
      </c>
      <c r="N43" s="28">
        <v>17.52</v>
      </c>
      <c r="O43" s="28">
        <f t="shared" si="2"/>
        <v>71.53</v>
      </c>
    </row>
    <row r="44" spans="1:15" ht="33.75" customHeight="1">
      <c r="A44" s="25" t="s">
        <v>27</v>
      </c>
      <c r="B44" s="24">
        <v>101657</v>
      </c>
      <c r="C44" s="25" t="s">
        <v>33</v>
      </c>
      <c r="D44" s="25" t="s">
        <v>87</v>
      </c>
      <c r="E44" s="13"/>
      <c r="F44" s="14"/>
      <c r="G44" s="14"/>
      <c r="H44" s="15"/>
      <c r="I44" s="26">
        <v>1</v>
      </c>
      <c r="J44" s="27">
        <v>54.01</v>
      </c>
      <c r="K44" s="28">
        <f t="shared" si="0"/>
        <v>54.01</v>
      </c>
      <c r="L44" s="26">
        <v>1</v>
      </c>
      <c r="M44" s="29">
        <v>17.52</v>
      </c>
      <c r="N44" s="28">
        <v>17.52</v>
      </c>
      <c r="O44" s="28">
        <f>K44+N44</f>
        <v>71.53</v>
      </c>
    </row>
    <row r="45" spans="1:15" ht="33.75" customHeight="1">
      <c r="A45" s="25" t="s">
        <v>88</v>
      </c>
      <c r="B45" s="24">
        <v>100196</v>
      </c>
      <c r="C45" s="25" t="s">
        <v>89</v>
      </c>
      <c r="D45" s="25" t="s">
        <v>90</v>
      </c>
      <c r="E45" s="12"/>
      <c r="F45" s="16"/>
      <c r="G45" s="16"/>
      <c r="H45" s="17"/>
      <c r="I45" s="26">
        <v>4</v>
      </c>
      <c r="J45" s="27">
        <v>156.63999999999999</v>
      </c>
      <c r="K45" s="28">
        <f>J45*I45</f>
        <v>626.55999999999995</v>
      </c>
      <c r="L45" s="26">
        <v>1</v>
      </c>
      <c r="M45" s="29">
        <v>47</v>
      </c>
      <c r="N45" s="28">
        <v>47</v>
      </c>
      <c r="O45" s="28">
        <f>K45+N45</f>
        <v>673.56</v>
      </c>
    </row>
    <row r="46" spans="1:15" ht="33.75" customHeight="1">
      <c r="A46" s="25" t="s">
        <v>91</v>
      </c>
      <c r="B46" s="24" t="s">
        <v>49</v>
      </c>
      <c r="C46" s="25" t="s">
        <v>92</v>
      </c>
      <c r="D46" s="25" t="s">
        <v>93</v>
      </c>
      <c r="E46" s="13"/>
      <c r="F46" s="14"/>
      <c r="G46" s="14"/>
      <c r="H46" s="15"/>
      <c r="I46" s="26">
        <v>1</v>
      </c>
      <c r="J46" s="27">
        <v>54.01</v>
      </c>
      <c r="K46" s="28">
        <f>J46*I46</f>
        <v>54.01</v>
      </c>
      <c r="L46" s="26">
        <v>0</v>
      </c>
      <c r="M46" s="29">
        <v>17.52</v>
      </c>
      <c r="N46" s="28">
        <f>M46*L46</f>
        <v>0</v>
      </c>
      <c r="O46" s="28">
        <f>N46+K46</f>
        <v>54.01</v>
      </c>
    </row>
    <row r="47" spans="1:15" ht="33.75" customHeight="1">
      <c r="A47" s="25" t="s">
        <v>94</v>
      </c>
      <c r="B47" s="24" t="s">
        <v>49</v>
      </c>
      <c r="C47" s="25" t="s">
        <v>95</v>
      </c>
      <c r="D47" s="25" t="s">
        <v>96</v>
      </c>
      <c r="E47" s="12"/>
      <c r="F47" s="16"/>
      <c r="G47" s="16"/>
      <c r="H47" s="17"/>
      <c r="I47" s="26">
        <v>2</v>
      </c>
      <c r="J47" s="27">
        <v>54.01</v>
      </c>
      <c r="K47" s="28">
        <f>J47*I47</f>
        <v>108.02</v>
      </c>
      <c r="L47" s="26">
        <v>0</v>
      </c>
      <c r="M47" s="29">
        <v>17.52</v>
      </c>
      <c r="N47" s="28">
        <f>M47*L47</f>
        <v>0</v>
      </c>
      <c r="O47" s="28">
        <f>K47+N47</f>
        <v>108.02</v>
      </c>
    </row>
    <row r="48" spans="1:15" ht="33.75" customHeight="1">
      <c r="A48" s="25" t="s">
        <v>99</v>
      </c>
      <c r="B48" s="24" t="s">
        <v>49</v>
      </c>
      <c r="C48" s="25" t="s">
        <v>50</v>
      </c>
      <c r="D48" s="25" t="s">
        <v>100</v>
      </c>
      <c r="E48" s="13"/>
      <c r="F48" s="14"/>
      <c r="G48" s="14"/>
      <c r="H48" s="15"/>
      <c r="I48" s="26">
        <v>1</v>
      </c>
      <c r="J48" s="27">
        <v>54.01</v>
      </c>
      <c r="K48" s="28">
        <f t="shared" ref="K48:K86" si="3">J48*I48</f>
        <v>54.01</v>
      </c>
      <c r="L48" s="26">
        <v>0</v>
      </c>
      <c r="M48" s="29">
        <v>17.52</v>
      </c>
      <c r="N48" s="28">
        <f t="shared" ref="N48:N86" si="4">M48*L48</f>
        <v>0</v>
      </c>
      <c r="O48" s="28">
        <f t="shared" ref="O48:O86" si="5">K48+N48</f>
        <v>54.01</v>
      </c>
    </row>
    <row r="49" spans="1:15" ht="33.75" customHeight="1">
      <c r="A49" s="25" t="s">
        <v>101</v>
      </c>
      <c r="B49" s="24" t="s">
        <v>49</v>
      </c>
      <c r="C49" s="25" t="s">
        <v>102</v>
      </c>
      <c r="D49" s="25" t="s">
        <v>103</v>
      </c>
      <c r="E49" s="12"/>
      <c r="F49" s="16"/>
      <c r="G49" s="16"/>
      <c r="H49" s="17"/>
      <c r="I49" s="26">
        <v>1</v>
      </c>
      <c r="J49" s="27">
        <v>54.01</v>
      </c>
      <c r="K49" s="28">
        <f t="shared" si="3"/>
        <v>54.01</v>
      </c>
      <c r="L49" s="26">
        <v>0</v>
      </c>
      <c r="M49" s="29">
        <v>17.52</v>
      </c>
      <c r="N49" s="28">
        <f t="shared" si="4"/>
        <v>0</v>
      </c>
      <c r="O49" s="28">
        <f t="shared" si="5"/>
        <v>54.01</v>
      </c>
    </row>
    <row r="50" spans="1:15" ht="33.75" customHeight="1">
      <c r="A50" s="25" t="s">
        <v>104</v>
      </c>
      <c r="B50" s="24" t="s">
        <v>49</v>
      </c>
      <c r="C50" s="25" t="s">
        <v>105</v>
      </c>
      <c r="D50" s="25" t="s">
        <v>106</v>
      </c>
      <c r="E50" s="13"/>
      <c r="F50" s="14"/>
      <c r="G50" s="14"/>
      <c r="H50" s="15"/>
      <c r="I50" s="26">
        <v>2</v>
      </c>
      <c r="J50" s="27">
        <v>54.01</v>
      </c>
      <c r="K50" s="28">
        <f t="shared" si="3"/>
        <v>108.02</v>
      </c>
      <c r="L50" s="26">
        <v>0</v>
      </c>
      <c r="M50" s="29">
        <v>17.52</v>
      </c>
      <c r="N50" s="28">
        <f t="shared" si="4"/>
        <v>0</v>
      </c>
      <c r="O50" s="28">
        <f t="shared" si="5"/>
        <v>108.02</v>
      </c>
    </row>
    <row r="51" spans="1:15" ht="33.75" customHeight="1">
      <c r="A51" s="25" t="s">
        <v>107</v>
      </c>
      <c r="B51" s="24" t="s">
        <v>49</v>
      </c>
      <c r="C51" s="25" t="s">
        <v>108</v>
      </c>
      <c r="D51" s="25" t="s">
        <v>109</v>
      </c>
      <c r="E51" s="13"/>
      <c r="F51" s="14"/>
      <c r="G51" s="14"/>
      <c r="H51" s="15"/>
      <c r="I51" s="26">
        <v>2</v>
      </c>
      <c r="J51" s="27">
        <v>54.01</v>
      </c>
      <c r="K51" s="28">
        <f t="shared" si="3"/>
        <v>108.02</v>
      </c>
      <c r="L51" s="26">
        <v>0</v>
      </c>
      <c r="M51" s="29">
        <v>17.52</v>
      </c>
      <c r="N51" s="28">
        <f t="shared" si="4"/>
        <v>0</v>
      </c>
      <c r="O51" s="28">
        <f t="shared" si="5"/>
        <v>108.02</v>
      </c>
    </row>
    <row r="52" spans="1:15" ht="33.75" customHeight="1">
      <c r="A52" s="25" t="s">
        <v>110</v>
      </c>
      <c r="B52" s="24" t="s">
        <v>49</v>
      </c>
      <c r="C52" s="25" t="s">
        <v>111</v>
      </c>
      <c r="D52" s="25" t="s">
        <v>112</v>
      </c>
      <c r="E52" s="12"/>
      <c r="F52" s="16"/>
      <c r="G52" s="16"/>
      <c r="H52" s="17"/>
      <c r="I52" s="26">
        <v>2</v>
      </c>
      <c r="J52" s="27">
        <v>54.01</v>
      </c>
      <c r="K52" s="28">
        <f t="shared" si="3"/>
        <v>108.02</v>
      </c>
      <c r="L52" s="26">
        <v>0</v>
      </c>
      <c r="M52" s="29">
        <v>17.52</v>
      </c>
      <c r="N52" s="28">
        <f t="shared" si="4"/>
        <v>0</v>
      </c>
      <c r="O52" s="28">
        <f t="shared" si="5"/>
        <v>108.02</v>
      </c>
    </row>
    <row r="53" spans="1:15" ht="33.75" customHeight="1">
      <c r="A53" s="25" t="s">
        <v>113</v>
      </c>
      <c r="B53" s="24" t="s">
        <v>49</v>
      </c>
      <c r="C53" s="25" t="s">
        <v>114</v>
      </c>
      <c r="D53" s="25" t="s">
        <v>115</v>
      </c>
      <c r="E53" s="13"/>
      <c r="F53" s="14"/>
      <c r="G53" s="14"/>
      <c r="H53" s="15"/>
      <c r="I53" s="26">
        <v>2</v>
      </c>
      <c r="J53" s="27">
        <v>54.01</v>
      </c>
      <c r="K53" s="28">
        <f t="shared" si="3"/>
        <v>108.02</v>
      </c>
      <c r="L53" s="26">
        <v>0</v>
      </c>
      <c r="M53" s="29">
        <v>17.52</v>
      </c>
      <c r="N53" s="28">
        <f t="shared" si="4"/>
        <v>0</v>
      </c>
      <c r="O53" s="28">
        <f t="shared" si="5"/>
        <v>108.02</v>
      </c>
    </row>
    <row r="54" spans="1:15" ht="33.75" customHeight="1">
      <c r="A54" s="25" t="s">
        <v>116</v>
      </c>
      <c r="B54" s="24" t="s">
        <v>49</v>
      </c>
      <c r="C54" s="25" t="s">
        <v>117</v>
      </c>
      <c r="D54" s="25" t="s">
        <v>118</v>
      </c>
      <c r="E54" s="13"/>
      <c r="F54" s="14"/>
      <c r="G54" s="14"/>
      <c r="H54" s="15"/>
      <c r="I54" s="26">
        <v>2</v>
      </c>
      <c r="J54" s="27">
        <v>54.01</v>
      </c>
      <c r="K54" s="28">
        <f t="shared" si="3"/>
        <v>108.02</v>
      </c>
      <c r="L54" s="26">
        <v>0</v>
      </c>
      <c r="M54" s="29">
        <v>17.52</v>
      </c>
      <c r="N54" s="28">
        <f t="shared" si="4"/>
        <v>0</v>
      </c>
      <c r="O54" s="28">
        <f t="shared" si="5"/>
        <v>108.02</v>
      </c>
    </row>
    <row r="55" spans="1:15" ht="33.75" customHeight="1">
      <c r="A55" s="25" t="s">
        <v>119</v>
      </c>
      <c r="B55" s="24" t="s">
        <v>49</v>
      </c>
      <c r="C55" s="25" t="s">
        <v>120</v>
      </c>
      <c r="D55" s="25" t="s">
        <v>121</v>
      </c>
      <c r="E55" s="12"/>
      <c r="F55" s="16"/>
      <c r="G55" s="16"/>
      <c r="H55" s="17"/>
      <c r="I55" s="26">
        <v>2</v>
      </c>
      <c r="J55" s="27">
        <v>54.01</v>
      </c>
      <c r="K55" s="28">
        <f t="shared" si="3"/>
        <v>108.02</v>
      </c>
      <c r="L55" s="26">
        <v>0</v>
      </c>
      <c r="M55" s="29">
        <v>17.52</v>
      </c>
      <c r="N55" s="28">
        <f t="shared" si="4"/>
        <v>0</v>
      </c>
      <c r="O55" s="28">
        <f t="shared" si="5"/>
        <v>108.02</v>
      </c>
    </row>
    <row r="56" spans="1:15" ht="33.75" customHeight="1">
      <c r="A56" s="25" t="s">
        <v>122</v>
      </c>
      <c r="B56" s="24" t="s">
        <v>49</v>
      </c>
      <c r="C56" s="25" t="s">
        <v>123</v>
      </c>
      <c r="D56" s="25" t="s">
        <v>124</v>
      </c>
      <c r="E56" s="13"/>
      <c r="F56" s="14"/>
      <c r="G56" s="14"/>
      <c r="H56" s="15"/>
      <c r="I56" s="26">
        <v>2</v>
      </c>
      <c r="J56" s="27">
        <v>54.01</v>
      </c>
      <c r="K56" s="28">
        <f t="shared" si="3"/>
        <v>108.02</v>
      </c>
      <c r="L56" s="26">
        <v>0</v>
      </c>
      <c r="M56" s="29">
        <v>17.52</v>
      </c>
      <c r="N56" s="28">
        <f t="shared" si="4"/>
        <v>0</v>
      </c>
      <c r="O56" s="28">
        <f t="shared" si="5"/>
        <v>108.02</v>
      </c>
    </row>
    <row r="57" spans="1:15" ht="33.75" customHeight="1">
      <c r="A57" s="25" t="s">
        <v>125</v>
      </c>
      <c r="B57" s="24" t="s">
        <v>49</v>
      </c>
      <c r="C57" s="25" t="s">
        <v>126</v>
      </c>
      <c r="D57" s="25" t="s">
        <v>127</v>
      </c>
      <c r="E57" s="13"/>
      <c r="F57" s="14"/>
      <c r="G57" s="14"/>
      <c r="H57" s="15"/>
      <c r="I57" s="26">
        <v>2</v>
      </c>
      <c r="J57" s="27">
        <v>54.01</v>
      </c>
      <c r="K57" s="28">
        <f t="shared" si="3"/>
        <v>108.02</v>
      </c>
      <c r="L57" s="26">
        <v>0</v>
      </c>
      <c r="M57" s="29">
        <v>17.52</v>
      </c>
      <c r="N57" s="28">
        <f t="shared" si="4"/>
        <v>0</v>
      </c>
      <c r="O57" s="28">
        <f t="shared" si="5"/>
        <v>108.02</v>
      </c>
    </row>
    <row r="58" spans="1:15" ht="33.75" customHeight="1">
      <c r="A58" s="25" t="s">
        <v>128</v>
      </c>
      <c r="B58" s="24" t="s">
        <v>49</v>
      </c>
      <c r="C58" s="25" t="s">
        <v>129</v>
      </c>
      <c r="D58" s="25" t="s">
        <v>130</v>
      </c>
      <c r="E58" s="12"/>
      <c r="F58" s="16"/>
      <c r="G58" s="16"/>
      <c r="H58" s="17"/>
      <c r="I58" s="26">
        <v>2</v>
      </c>
      <c r="J58" s="27">
        <v>54.01</v>
      </c>
      <c r="K58" s="28">
        <f t="shared" si="3"/>
        <v>108.02</v>
      </c>
      <c r="L58" s="26">
        <v>0</v>
      </c>
      <c r="M58" s="29">
        <v>17.52</v>
      </c>
      <c r="N58" s="28">
        <f t="shared" si="4"/>
        <v>0</v>
      </c>
      <c r="O58" s="28">
        <f t="shared" si="5"/>
        <v>108.02</v>
      </c>
    </row>
    <row r="59" spans="1:15" ht="33.75" customHeight="1">
      <c r="A59" s="25" t="s">
        <v>131</v>
      </c>
      <c r="B59" s="24" t="s">
        <v>49</v>
      </c>
      <c r="C59" s="25" t="s">
        <v>132</v>
      </c>
      <c r="D59" s="25" t="s">
        <v>133</v>
      </c>
      <c r="E59" s="13"/>
      <c r="F59" s="14"/>
      <c r="G59" s="14"/>
      <c r="H59" s="15"/>
      <c r="I59" s="26">
        <v>2</v>
      </c>
      <c r="J59" s="27">
        <v>54.01</v>
      </c>
      <c r="K59" s="28">
        <f t="shared" si="3"/>
        <v>108.02</v>
      </c>
      <c r="L59" s="26">
        <v>0</v>
      </c>
      <c r="M59" s="29">
        <v>17.52</v>
      </c>
      <c r="N59" s="28">
        <f t="shared" si="4"/>
        <v>0</v>
      </c>
      <c r="O59" s="28">
        <f t="shared" si="5"/>
        <v>108.02</v>
      </c>
    </row>
    <row r="60" spans="1:15" ht="33.75" customHeight="1">
      <c r="A60" s="25" t="s">
        <v>134</v>
      </c>
      <c r="B60" s="24" t="s">
        <v>49</v>
      </c>
      <c r="C60" s="25" t="s">
        <v>135</v>
      </c>
      <c r="D60" s="25" t="s">
        <v>133</v>
      </c>
      <c r="E60" s="13"/>
      <c r="F60" s="14"/>
      <c r="G60" s="14"/>
      <c r="H60" s="15"/>
      <c r="I60" s="26">
        <v>2</v>
      </c>
      <c r="J60" s="27">
        <v>54.01</v>
      </c>
      <c r="K60" s="28">
        <f t="shared" si="3"/>
        <v>108.02</v>
      </c>
      <c r="L60" s="26">
        <v>0</v>
      </c>
      <c r="M60" s="29">
        <v>17.52</v>
      </c>
      <c r="N60" s="28">
        <f t="shared" si="4"/>
        <v>0</v>
      </c>
      <c r="O60" s="28">
        <f t="shared" si="5"/>
        <v>108.02</v>
      </c>
    </row>
    <row r="61" spans="1:15" ht="33.75" customHeight="1">
      <c r="A61" s="25" t="s">
        <v>136</v>
      </c>
      <c r="B61" s="24" t="s">
        <v>49</v>
      </c>
      <c r="C61" s="25" t="s">
        <v>137</v>
      </c>
      <c r="D61" s="25" t="s">
        <v>138</v>
      </c>
      <c r="E61" s="12"/>
      <c r="F61" s="16"/>
      <c r="G61" s="16"/>
      <c r="H61" s="17"/>
      <c r="I61" s="26">
        <v>2</v>
      </c>
      <c r="J61" s="27">
        <v>54.01</v>
      </c>
      <c r="K61" s="28">
        <f t="shared" si="3"/>
        <v>108.02</v>
      </c>
      <c r="L61" s="26">
        <v>0</v>
      </c>
      <c r="M61" s="29">
        <v>17.52</v>
      </c>
      <c r="N61" s="28">
        <f t="shared" si="4"/>
        <v>0</v>
      </c>
      <c r="O61" s="28">
        <f t="shared" si="5"/>
        <v>108.02</v>
      </c>
    </row>
    <row r="62" spans="1:15" ht="33.75" customHeight="1">
      <c r="A62" s="25" t="s">
        <v>139</v>
      </c>
      <c r="B62" s="24" t="s">
        <v>49</v>
      </c>
      <c r="C62" s="25" t="s">
        <v>140</v>
      </c>
      <c r="D62" s="25" t="s">
        <v>141</v>
      </c>
      <c r="E62" s="13"/>
      <c r="F62" s="14"/>
      <c r="G62" s="14"/>
      <c r="H62" s="15"/>
      <c r="I62" s="26">
        <v>2</v>
      </c>
      <c r="J62" s="27">
        <v>54.01</v>
      </c>
      <c r="K62" s="28">
        <f t="shared" si="3"/>
        <v>108.02</v>
      </c>
      <c r="L62" s="26">
        <v>0</v>
      </c>
      <c r="M62" s="29">
        <v>17.52</v>
      </c>
      <c r="N62" s="28">
        <f t="shared" si="4"/>
        <v>0</v>
      </c>
      <c r="O62" s="28">
        <f t="shared" si="5"/>
        <v>108.02</v>
      </c>
    </row>
    <row r="63" spans="1:15" ht="33.75" customHeight="1">
      <c r="A63" s="25" t="s">
        <v>41</v>
      </c>
      <c r="B63" s="24">
        <v>100293</v>
      </c>
      <c r="C63" s="25" t="s">
        <v>22</v>
      </c>
      <c r="D63" s="25" t="s">
        <v>142</v>
      </c>
      <c r="E63" s="13"/>
      <c r="F63" s="14"/>
      <c r="G63" s="14"/>
      <c r="H63" s="15"/>
      <c r="I63" s="26">
        <v>0</v>
      </c>
      <c r="J63" s="27">
        <v>54.01</v>
      </c>
      <c r="K63" s="28">
        <f t="shared" si="3"/>
        <v>0</v>
      </c>
      <c r="L63" s="26">
        <v>1</v>
      </c>
      <c r="M63" s="29">
        <v>17.52</v>
      </c>
      <c r="N63" s="28">
        <f t="shared" si="4"/>
        <v>17.52</v>
      </c>
      <c r="O63" s="28">
        <f t="shared" si="5"/>
        <v>17.52</v>
      </c>
    </row>
    <row r="64" spans="1:15" ht="33.75" customHeight="1">
      <c r="A64" s="25" t="s">
        <v>143</v>
      </c>
      <c r="B64" s="24">
        <v>100820</v>
      </c>
      <c r="C64" s="25" t="s">
        <v>48</v>
      </c>
      <c r="D64" s="25" t="s">
        <v>142</v>
      </c>
      <c r="E64" s="12"/>
      <c r="F64" s="16"/>
      <c r="G64" s="16"/>
      <c r="H64" s="17"/>
      <c r="I64" s="26">
        <v>0</v>
      </c>
      <c r="J64" s="27">
        <v>54.01</v>
      </c>
      <c r="K64" s="28">
        <f t="shared" si="3"/>
        <v>0</v>
      </c>
      <c r="L64" s="26">
        <v>1</v>
      </c>
      <c r="M64" s="29">
        <v>17.52</v>
      </c>
      <c r="N64" s="28">
        <f t="shared" si="4"/>
        <v>17.52</v>
      </c>
      <c r="O64" s="28">
        <f t="shared" si="5"/>
        <v>17.52</v>
      </c>
    </row>
    <row r="65" spans="1:15" ht="33.75" customHeight="1">
      <c r="A65" s="25" t="s">
        <v>144</v>
      </c>
      <c r="B65" s="24">
        <v>100374</v>
      </c>
      <c r="C65" s="25" t="s">
        <v>48</v>
      </c>
      <c r="D65" s="25" t="s">
        <v>145</v>
      </c>
      <c r="E65" s="13"/>
      <c r="F65" s="14"/>
      <c r="G65" s="14"/>
      <c r="H65" s="15"/>
      <c r="I65" s="26">
        <v>0</v>
      </c>
      <c r="J65" s="27">
        <v>54.01</v>
      </c>
      <c r="K65" s="28">
        <f t="shared" si="3"/>
        <v>0</v>
      </c>
      <c r="L65" s="26">
        <v>1</v>
      </c>
      <c r="M65" s="29">
        <v>17.52</v>
      </c>
      <c r="N65" s="28">
        <f t="shared" si="4"/>
        <v>17.52</v>
      </c>
      <c r="O65" s="28">
        <f t="shared" si="5"/>
        <v>17.52</v>
      </c>
    </row>
    <row r="66" spans="1:15" ht="33.75" customHeight="1">
      <c r="A66" s="25" t="s">
        <v>27</v>
      </c>
      <c r="B66" s="24">
        <v>101656</v>
      </c>
      <c r="C66" s="25" t="s">
        <v>33</v>
      </c>
      <c r="D66" s="25" t="s">
        <v>146</v>
      </c>
      <c r="E66" s="13"/>
      <c r="F66" s="14"/>
      <c r="G66" s="14"/>
      <c r="H66" s="15"/>
      <c r="I66" s="26">
        <v>0</v>
      </c>
      <c r="J66" s="27">
        <v>54.01</v>
      </c>
      <c r="K66" s="28">
        <f t="shared" si="3"/>
        <v>0</v>
      </c>
      <c r="L66" s="26">
        <v>1</v>
      </c>
      <c r="M66" s="29">
        <v>17.52</v>
      </c>
      <c r="N66" s="28">
        <f t="shared" si="4"/>
        <v>17.52</v>
      </c>
      <c r="O66" s="28">
        <f t="shared" si="5"/>
        <v>17.52</v>
      </c>
    </row>
    <row r="67" spans="1:15" ht="33.75" customHeight="1">
      <c r="A67" s="25" t="s">
        <v>30</v>
      </c>
      <c r="B67" s="24">
        <v>100390</v>
      </c>
      <c r="C67" s="25" t="s">
        <v>47</v>
      </c>
      <c r="D67" s="25" t="s">
        <v>146</v>
      </c>
      <c r="E67" s="12"/>
      <c r="F67" s="16"/>
      <c r="G67" s="16"/>
      <c r="H67" s="17"/>
      <c r="I67" s="26">
        <v>0</v>
      </c>
      <c r="J67" s="27">
        <v>54.01</v>
      </c>
      <c r="K67" s="28">
        <f t="shared" si="3"/>
        <v>0</v>
      </c>
      <c r="L67" s="26">
        <v>1</v>
      </c>
      <c r="M67" s="29">
        <v>17.52</v>
      </c>
      <c r="N67" s="28">
        <f t="shared" si="4"/>
        <v>17.52</v>
      </c>
      <c r="O67" s="28">
        <f t="shared" si="5"/>
        <v>17.52</v>
      </c>
    </row>
    <row r="68" spans="1:15" ht="33.75" customHeight="1">
      <c r="A68" s="25" t="s">
        <v>147</v>
      </c>
      <c r="B68" s="24">
        <v>101230</v>
      </c>
      <c r="C68" s="25" t="s">
        <v>148</v>
      </c>
      <c r="D68" s="25" t="s">
        <v>145</v>
      </c>
      <c r="E68" s="13"/>
      <c r="F68" s="14"/>
      <c r="G68" s="14"/>
      <c r="H68" s="15"/>
      <c r="I68" s="26">
        <v>0</v>
      </c>
      <c r="J68" s="27">
        <v>54.01</v>
      </c>
      <c r="K68" s="28">
        <f t="shared" si="3"/>
        <v>0</v>
      </c>
      <c r="L68" s="26">
        <v>1</v>
      </c>
      <c r="M68" s="29">
        <v>17.52</v>
      </c>
      <c r="N68" s="28">
        <f t="shared" si="4"/>
        <v>17.52</v>
      </c>
      <c r="O68" s="28">
        <f t="shared" si="5"/>
        <v>17.52</v>
      </c>
    </row>
    <row r="69" spans="1:15" ht="33.75" customHeight="1">
      <c r="A69" s="25" t="s">
        <v>143</v>
      </c>
      <c r="B69" s="24">
        <v>100820</v>
      </c>
      <c r="C69" s="25" t="s">
        <v>48</v>
      </c>
      <c r="D69" s="25" t="s">
        <v>149</v>
      </c>
      <c r="E69" s="13"/>
      <c r="F69" s="14"/>
      <c r="G69" s="14"/>
      <c r="H69" s="15"/>
      <c r="I69" s="26">
        <v>0</v>
      </c>
      <c r="J69" s="27">
        <v>54.01</v>
      </c>
      <c r="K69" s="28">
        <f t="shared" si="3"/>
        <v>0</v>
      </c>
      <c r="L69" s="26">
        <v>1</v>
      </c>
      <c r="M69" s="29">
        <v>17.52</v>
      </c>
      <c r="N69" s="28">
        <f t="shared" si="4"/>
        <v>17.52</v>
      </c>
      <c r="O69" s="28">
        <f t="shared" si="5"/>
        <v>17.52</v>
      </c>
    </row>
    <row r="70" spans="1:15" ht="33.75" customHeight="1">
      <c r="A70" s="25" t="s">
        <v>41</v>
      </c>
      <c r="B70" s="24">
        <v>100293</v>
      </c>
      <c r="C70" s="25" t="s">
        <v>22</v>
      </c>
      <c r="D70" s="25" t="s">
        <v>149</v>
      </c>
      <c r="E70" s="12"/>
      <c r="F70" s="16"/>
      <c r="G70" s="16"/>
      <c r="H70" s="17"/>
      <c r="I70" s="26">
        <v>0</v>
      </c>
      <c r="J70" s="27">
        <v>54.01</v>
      </c>
      <c r="K70" s="28">
        <f t="shared" si="3"/>
        <v>0</v>
      </c>
      <c r="L70" s="26">
        <v>1</v>
      </c>
      <c r="M70" s="29">
        <v>17.52</v>
      </c>
      <c r="N70" s="28">
        <f t="shared" si="4"/>
        <v>17.52</v>
      </c>
      <c r="O70" s="28">
        <f t="shared" si="5"/>
        <v>17.52</v>
      </c>
    </row>
    <row r="71" spans="1:15" ht="33.75" customHeight="1">
      <c r="A71" s="25" t="s">
        <v>150</v>
      </c>
      <c r="B71" s="24" t="s">
        <v>49</v>
      </c>
      <c r="C71" s="25" t="s">
        <v>151</v>
      </c>
      <c r="D71" s="25" t="s">
        <v>152</v>
      </c>
      <c r="E71" s="13"/>
      <c r="F71" s="14"/>
      <c r="G71" s="14"/>
      <c r="H71" s="15"/>
      <c r="I71" s="26">
        <v>0</v>
      </c>
      <c r="J71" s="27">
        <v>54.01</v>
      </c>
      <c r="K71" s="28">
        <f t="shared" si="3"/>
        <v>0</v>
      </c>
      <c r="L71" s="26">
        <v>2</v>
      </c>
      <c r="M71" s="29">
        <v>17.52</v>
      </c>
      <c r="N71" s="28">
        <f t="shared" si="4"/>
        <v>35.04</v>
      </c>
      <c r="O71" s="28">
        <f t="shared" si="5"/>
        <v>35.04</v>
      </c>
    </row>
    <row r="72" spans="1:15" ht="33.75" customHeight="1">
      <c r="A72" s="25" t="s">
        <v>153</v>
      </c>
      <c r="B72" s="24" t="s">
        <v>49</v>
      </c>
      <c r="C72" s="25" t="s">
        <v>154</v>
      </c>
      <c r="D72" s="25" t="s">
        <v>155</v>
      </c>
      <c r="E72" s="13"/>
      <c r="F72" s="14"/>
      <c r="G72" s="14"/>
      <c r="H72" s="15"/>
      <c r="I72" s="26">
        <v>2</v>
      </c>
      <c r="J72" s="27">
        <v>54.01</v>
      </c>
      <c r="K72" s="28">
        <f t="shared" si="3"/>
        <v>108.02</v>
      </c>
      <c r="L72" s="26">
        <v>0</v>
      </c>
      <c r="M72" s="29">
        <v>17.52</v>
      </c>
      <c r="N72" s="28">
        <f t="shared" si="4"/>
        <v>0</v>
      </c>
      <c r="O72" s="28">
        <f t="shared" si="5"/>
        <v>108.02</v>
      </c>
    </row>
    <row r="73" spans="1:15" ht="33.75" customHeight="1">
      <c r="A73" s="25" t="s">
        <v>30</v>
      </c>
      <c r="B73" s="24">
        <v>100390</v>
      </c>
      <c r="C73" s="25" t="s">
        <v>47</v>
      </c>
      <c r="D73" s="25" t="s">
        <v>156</v>
      </c>
      <c r="E73" s="13"/>
      <c r="F73" s="14"/>
      <c r="G73" s="14"/>
      <c r="H73" s="15"/>
      <c r="I73" s="26">
        <v>0</v>
      </c>
      <c r="J73" s="27">
        <v>54.01</v>
      </c>
      <c r="K73" s="28">
        <f t="shared" si="3"/>
        <v>0</v>
      </c>
      <c r="L73" s="26">
        <v>1</v>
      </c>
      <c r="M73" s="29">
        <v>17.52</v>
      </c>
      <c r="N73" s="28">
        <f t="shared" si="4"/>
        <v>17.52</v>
      </c>
      <c r="O73" s="28">
        <f t="shared" si="5"/>
        <v>17.52</v>
      </c>
    </row>
    <row r="74" spans="1:15" ht="33.75" customHeight="1">
      <c r="A74" s="25" t="s">
        <v>99</v>
      </c>
      <c r="B74" s="24" t="s">
        <v>49</v>
      </c>
      <c r="C74" s="25" t="s">
        <v>50</v>
      </c>
      <c r="D74" s="25" t="s">
        <v>157</v>
      </c>
      <c r="E74" s="13"/>
      <c r="F74" s="14"/>
      <c r="G74" s="14"/>
      <c r="H74" s="15"/>
      <c r="I74" s="26">
        <v>2</v>
      </c>
      <c r="J74" s="27">
        <v>54.01</v>
      </c>
      <c r="K74" s="28">
        <f t="shared" si="3"/>
        <v>108.02</v>
      </c>
      <c r="L74" s="26">
        <v>0</v>
      </c>
      <c r="M74" s="29">
        <v>17.52</v>
      </c>
      <c r="N74" s="28">
        <f t="shared" si="4"/>
        <v>0</v>
      </c>
      <c r="O74" s="28">
        <f t="shared" si="5"/>
        <v>108.02</v>
      </c>
    </row>
    <row r="75" spans="1:15" ht="33.75" customHeight="1">
      <c r="A75" s="25" t="s">
        <v>91</v>
      </c>
      <c r="B75" s="24" t="s">
        <v>49</v>
      </c>
      <c r="C75" s="25" t="s">
        <v>158</v>
      </c>
      <c r="D75" s="25" t="s">
        <v>159</v>
      </c>
      <c r="E75" s="13"/>
      <c r="F75" s="14"/>
      <c r="G75" s="14"/>
      <c r="H75" s="15"/>
      <c r="I75" s="26">
        <v>2</v>
      </c>
      <c r="J75" s="27">
        <v>54.01</v>
      </c>
      <c r="K75" s="28">
        <f t="shared" si="3"/>
        <v>108.02</v>
      </c>
      <c r="L75" s="26">
        <v>0</v>
      </c>
      <c r="M75" s="29">
        <v>17.52</v>
      </c>
      <c r="N75" s="28">
        <f t="shared" si="4"/>
        <v>0</v>
      </c>
      <c r="O75" s="28">
        <f t="shared" si="5"/>
        <v>108.02</v>
      </c>
    </row>
    <row r="76" spans="1:15" ht="33.75" customHeight="1">
      <c r="A76" s="25" t="s">
        <v>101</v>
      </c>
      <c r="B76" s="24" t="s">
        <v>49</v>
      </c>
      <c r="C76" s="25" t="s">
        <v>160</v>
      </c>
      <c r="D76" s="25" t="s">
        <v>161</v>
      </c>
      <c r="E76" s="13"/>
      <c r="F76" s="14"/>
      <c r="G76" s="14"/>
      <c r="H76" s="15"/>
      <c r="I76" s="26">
        <v>2</v>
      </c>
      <c r="J76" s="27">
        <v>54.01</v>
      </c>
      <c r="K76" s="28">
        <f t="shared" si="3"/>
        <v>108.02</v>
      </c>
      <c r="L76" s="26">
        <v>0</v>
      </c>
      <c r="M76" s="29">
        <v>17.52</v>
      </c>
      <c r="N76" s="28">
        <f t="shared" si="4"/>
        <v>0</v>
      </c>
      <c r="O76" s="28">
        <f t="shared" si="5"/>
        <v>108.02</v>
      </c>
    </row>
    <row r="77" spans="1:15" ht="33.75" customHeight="1">
      <c r="A77" s="25" t="s">
        <v>31</v>
      </c>
      <c r="B77" s="24">
        <v>100080</v>
      </c>
      <c r="C77" s="25" t="s">
        <v>162</v>
      </c>
      <c r="D77" s="25" t="s">
        <v>163</v>
      </c>
      <c r="E77" s="13"/>
      <c r="F77" s="14"/>
      <c r="G77" s="14"/>
      <c r="H77" s="15"/>
      <c r="I77" s="26">
        <v>2</v>
      </c>
      <c r="J77" s="27">
        <v>175.44</v>
      </c>
      <c r="K77" s="28">
        <f t="shared" si="3"/>
        <v>350.88</v>
      </c>
      <c r="L77" s="26">
        <v>1</v>
      </c>
      <c r="M77" s="29">
        <v>52.64</v>
      </c>
      <c r="N77" s="28">
        <f t="shared" si="4"/>
        <v>52.64</v>
      </c>
      <c r="O77" s="28">
        <f t="shared" si="5"/>
        <v>403.52</v>
      </c>
    </row>
    <row r="78" spans="1:15" ht="33.75" customHeight="1">
      <c r="A78" s="25" t="s">
        <v>46</v>
      </c>
      <c r="B78" s="24">
        <v>101257</v>
      </c>
      <c r="C78" s="25" t="s">
        <v>22</v>
      </c>
      <c r="D78" s="25" t="s">
        <v>164</v>
      </c>
      <c r="E78" s="13"/>
      <c r="F78" s="14"/>
      <c r="G78" s="14"/>
      <c r="H78" s="15"/>
      <c r="I78" s="26">
        <v>2</v>
      </c>
      <c r="J78" s="27">
        <v>54.01</v>
      </c>
      <c r="K78" s="28">
        <f t="shared" si="3"/>
        <v>108.02</v>
      </c>
      <c r="L78" s="26">
        <v>1</v>
      </c>
      <c r="M78" s="29">
        <v>17.52</v>
      </c>
      <c r="N78" s="28">
        <f t="shared" si="4"/>
        <v>17.52</v>
      </c>
      <c r="O78" s="28">
        <f t="shared" si="5"/>
        <v>125.53999999999999</v>
      </c>
    </row>
    <row r="79" spans="1:15" ht="33.75" customHeight="1">
      <c r="A79" s="25" t="s">
        <v>41</v>
      </c>
      <c r="B79" s="24">
        <v>100293</v>
      </c>
      <c r="C79" s="25" t="s">
        <v>22</v>
      </c>
      <c r="D79" s="25" t="s">
        <v>165</v>
      </c>
      <c r="E79" s="13"/>
      <c r="F79" s="14"/>
      <c r="G79" s="14"/>
      <c r="H79" s="15"/>
      <c r="I79" s="26">
        <v>0</v>
      </c>
      <c r="J79" s="27">
        <v>54.01</v>
      </c>
      <c r="K79" s="28">
        <f t="shared" si="3"/>
        <v>0</v>
      </c>
      <c r="L79" s="26">
        <v>2</v>
      </c>
      <c r="M79" s="29">
        <v>17.52</v>
      </c>
      <c r="N79" s="28">
        <f t="shared" si="4"/>
        <v>35.04</v>
      </c>
      <c r="O79" s="28">
        <f t="shared" si="5"/>
        <v>35.04</v>
      </c>
    </row>
    <row r="80" spans="1:15" ht="33.75" customHeight="1">
      <c r="A80" s="25" t="s">
        <v>166</v>
      </c>
      <c r="B80" s="24">
        <v>100862</v>
      </c>
      <c r="C80" s="25" t="s">
        <v>48</v>
      </c>
      <c r="D80" s="25" t="s">
        <v>165</v>
      </c>
      <c r="E80" s="13"/>
      <c r="F80" s="14"/>
      <c r="G80" s="14"/>
      <c r="H80" s="15"/>
      <c r="I80" s="26">
        <v>0</v>
      </c>
      <c r="J80" s="27">
        <v>54.01</v>
      </c>
      <c r="K80" s="28">
        <f t="shared" si="3"/>
        <v>0</v>
      </c>
      <c r="L80" s="26">
        <v>2</v>
      </c>
      <c r="M80" s="29">
        <v>17.52</v>
      </c>
      <c r="N80" s="28">
        <f t="shared" si="4"/>
        <v>35.04</v>
      </c>
      <c r="O80" s="28">
        <f t="shared" si="5"/>
        <v>35.04</v>
      </c>
    </row>
    <row r="81" spans="1:15" ht="33.75" customHeight="1">
      <c r="A81" s="25" t="s">
        <v>27</v>
      </c>
      <c r="B81" s="24">
        <v>101656</v>
      </c>
      <c r="C81" s="25" t="s">
        <v>33</v>
      </c>
      <c r="D81" s="25" t="s">
        <v>165</v>
      </c>
      <c r="E81" s="13"/>
      <c r="F81" s="14"/>
      <c r="G81" s="14"/>
      <c r="H81" s="15"/>
      <c r="I81" s="26">
        <v>0</v>
      </c>
      <c r="J81" s="27">
        <v>54.01</v>
      </c>
      <c r="K81" s="28">
        <f t="shared" si="3"/>
        <v>0</v>
      </c>
      <c r="L81" s="26">
        <v>2</v>
      </c>
      <c r="M81" s="29">
        <v>17.52</v>
      </c>
      <c r="N81" s="28">
        <f t="shared" si="4"/>
        <v>35.04</v>
      </c>
      <c r="O81" s="28">
        <f t="shared" si="5"/>
        <v>35.04</v>
      </c>
    </row>
    <row r="82" spans="1:15" ht="33.75" customHeight="1">
      <c r="A82" s="25" t="s">
        <v>167</v>
      </c>
      <c r="B82" s="24" t="s">
        <v>49</v>
      </c>
      <c r="C82" s="25" t="s">
        <v>168</v>
      </c>
      <c r="D82" s="25" t="s">
        <v>169</v>
      </c>
      <c r="E82" s="13"/>
      <c r="F82" s="14"/>
      <c r="G82" s="14"/>
      <c r="H82" s="15"/>
      <c r="I82" s="26">
        <v>1</v>
      </c>
      <c r="J82" s="27">
        <v>54.01</v>
      </c>
      <c r="K82" s="28">
        <f t="shared" si="3"/>
        <v>54.01</v>
      </c>
      <c r="L82" s="26">
        <v>1</v>
      </c>
      <c r="M82" s="29">
        <v>17.52</v>
      </c>
      <c r="N82" s="28">
        <f t="shared" si="4"/>
        <v>17.52</v>
      </c>
      <c r="O82" s="28">
        <f t="shared" si="5"/>
        <v>71.53</v>
      </c>
    </row>
    <row r="83" spans="1:15" ht="33.75" customHeight="1">
      <c r="A83" s="25" t="s">
        <v>170</v>
      </c>
      <c r="B83" s="24" t="s">
        <v>49</v>
      </c>
      <c r="C83" s="25" t="s">
        <v>171</v>
      </c>
      <c r="D83" s="25" t="s">
        <v>172</v>
      </c>
      <c r="E83" s="13"/>
      <c r="F83" s="14"/>
      <c r="G83" s="14"/>
      <c r="H83" s="15"/>
      <c r="I83" s="26">
        <v>2</v>
      </c>
      <c r="J83" s="27">
        <v>54.01</v>
      </c>
      <c r="K83" s="28">
        <f t="shared" si="3"/>
        <v>108.02</v>
      </c>
      <c r="L83" s="26">
        <v>0</v>
      </c>
      <c r="M83" s="29">
        <v>17.52</v>
      </c>
      <c r="N83" s="28">
        <f t="shared" si="4"/>
        <v>0</v>
      </c>
      <c r="O83" s="28">
        <f t="shared" si="5"/>
        <v>108.02</v>
      </c>
    </row>
    <row r="84" spans="1:15" ht="33.75" customHeight="1">
      <c r="A84" s="25" t="s">
        <v>167</v>
      </c>
      <c r="B84" s="24" t="s">
        <v>49</v>
      </c>
      <c r="C84" s="25" t="s">
        <v>168</v>
      </c>
      <c r="D84" s="25" t="s">
        <v>173</v>
      </c>
      <c r="E84" s="13"/>
      <c r="F84" s="14"/>
      <c r="G84" s="14"/>
      <c r="H84" s="15"/>
      <c r="I84" s="26">
        <v>2</v>
      </c>
      <c r="J84" s="27">
        <v>54.01</v>
      </c>
      <c r="K84" s="28">
        <f t="shared" si="3"/>
        <v>108.02</v>
      </c>
      <c r="L84" s="26">
        <v>0</v>
      </c>
      <c r="M84" s="29">
        <v>17.52</v>
      </c>
      <c r="N84" s="28">
        <f t="shared" si="4"/>
        <v>0</v>
      </c>
      <c r="O84" s="28">
        <f t="shared" si="5"/>
        <v>108.02</v>
      </c>
    </row>
    <row r="85" spans="1:15" ht="33.75" customHeight="1">
      <c r="A85" s="25" t="s">
        <v>174</v>
      </c>
      <c r="B85" s="24" t="s">
        <v>49</v>
      </c>
      <c r="C85" s="25" t="s">
        <v>175</v>
      </c>
      <c r="D85" s="25" t="s">
        <v>176</v>
      </c>
      <c r="E85" s="13"/>
      <c r="F85" s="14"/>
      <c r="G85" s="14"/>
      <c r="H85" s="15"/>
      <c r="I85" s="26">
        <v>2</v>
      </c>
      <c r="J85" s="27">
        <v>54.01</v>
      </c>
      <c r="K85" s="28">
        <f t="shared" si="3"/>
        <v>108.02</v>
      </c>
      <c r="L85" s="26">
        <v>0</v>
      </c>
      <c r="M85" s="29">
        <v>17.52</v>
      </c>
      <c r="N85" s="28">
        <f t="shared" si="4"/>
        <v>0</v>
      </c>
      <c r="O85" s="28">
        <f t="shared" si="5"/>
        <v>108.02</v>
      </c>
    </row>
    <row r="86" spans="1:15" ht="33.75" customHeight="1">
      <c r="A86" s="25" t="s">
        <v>41</v>
      </c>
      <c r="B86" s="24">
        <v>100293</v>
      </c>
      <c r="C86" s="25" t="s">
        <v>22</v>
      </c>
      <c r="D86" s="25" t="s">
        <v>177</v>
      </c>
      <c r="E86" s="13"/>
      <c r="F86" s="14"/>
      <c r="G86" s="14"/>
      <c r="H86" s="15"/>
      <c r="I86" s="26">
        <v>0</v>
      </c>
      <c r="J86" s="27">
        <v>54.01</v>
      </c>
      <c r="K86" s="28">
        <f t="shared" si="3"/>
        <v>0</v>
      </c>
      <c r="L86" s="26">
        <v>1</v>
      </c>
      <c r="M86" s="29">
        <v>17.52</v>
      </c>
      <c r="N86" s="28">
        <f t="shared" si="4"/>
        <v>17.52</v>
      </c>
      <c r="O86" s="28">
        <f t="shared" si="5"/>
        <v>17.52</v>
      </c>
    </row>
  </sheetData>
  <mergeCells count="23">
    <mergeCell ref="A1:L1"/>
    <mergeCell ref="M1:N1"/>
    <mergeCell ref="A2:L2"/>
    <mergeCell ref="A3:A6"/>
    <mergeCell ref="B3:B6"/>
    <mergeCell ref="C3:C6"/>
    <mergeCell ref="D3:D6"/>
    <mergeCell ref="E3:H3"/>
    <mergeCell ref="I3:O3"/>
    <mergeCell ref="L5:L6"/>
    <mergeCell ref="M5:M6"/>
    <mergeCell ref="N5:N6"/>
    <mergeCell ref="O5:O6"/>
    <mergeCell ref="E4:H4"/>
    <mergeCell ref="I4:K4"/>
    <mergeCell ref="L4:N4"/>
    <mergeCell ref="E5:E6"/>
    <mergeCell ref="F5:F6"/>
    <mergeCell ref="G5:G6"/>
    <mergeCell ref="H5:H6"/>
    <mergeCell ref="I5:I6"/>
    <mergeCell ref="J5:J6"/>
    <mergeCell ref="K5:K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selection sqref="A1:L1"/>
    </sheetView>
  </sheetViews>
  <sheetFormatPr defaultRowHeight="33.75" customHeight="1"/>
  <cols>
    <col min="1" max="1" width="19.42578125" style="22" bestFit="1" customWidth="1"/>
    <col min="2" max="2" width="11.5703125" style="23" customWidth="1"/>
    <col min="3" max="3" width="24.5703125" style="22" customWidth="1"/>
    <col min="4" max="4" width="50.7109375" style="21" customWidth="1"/>
    <col min="5" max="8" width="13.5703125"/>
    <col min="9" max="9" width="10.140625" style="2" customWidth="1"/>
    <col min="10" max="11" width="10.5703125" style="3" bestFit="1" customWidth="1"/>
    <col min="12" max="12" width="10.28515625" style="2" customWidth="1"/>
    <col min="13" max="13" width="9.42578125" style="3" customWidth="1"/>
    <col min="14" max="14" width="14.42578125" style="3" customWidth="1"/>
    <col min="15" max="15" width="13.5703125" style="3" customWidth="1"/>
  </cols>
  <sheetData>
    <row r="1" spans="1:15" ht="33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 t="s">
        <v>1</v>
      </c>
      <c r="N1" s="85"/>
      <c r="O1" s="4">
        <v>42705</v>
      </c>
    </row>
    <row r="2" spans="1:15" ht="33.75" customHeight="1">
      <c r="A2" s="86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"/>
      <c r="N2" s="5"/>
      <c r="O2" s="6"/>
    </row>
    <row r="3" spans="1:15" ht="33.75" customHeight="1">
      <c r="A3" s="88" t="s">
        <v>2</v>
      </c>
      <c r="B3" s="100" t="s">
        <v>3</v>
      </c>
      <c r="C3" s="88" t="s">
        <v>4</v>
      </c>
      <c r="D3" s="88" t="s">
        <v>5</v>
      </c>
      <c r="E3" s="77" t="s">
        <v>6</v>
      </c>
      <c r="F3" s="74"/>
      <c r="G3" s="74"/>
      <c r="H3" s="74"/>
      <c r="I3" s="73" t="s">
        <v>10</v>
      </c>
      <c r="J3" s="74"/>
      <c r="K3" s="74"/>
      <c r="L3" s="74"/>
      <c r="M3" s="74"/>
      <c r="N3" s="74"/>
      <c r="O3" s="74"/>
    </row>
    <row r="4" spans="1:15" ht="33.75" customHeight="1">
      <c r="A4" s="99"/>
      <c r="B4" s="101"/>
      <c r="C4" s="99"/>
      <c r="D4" s="99"/>
      <c r="E4" s="77" t="s">
        <v>11</v>
      </c>
      <c r="F4" s="74"/>
      <c r="G4" s="74"/>
      <c r="H4" s="74"/>
      <c r="I4" s="73" t="s">
        <v>7</v>
      </c>
      <c r="J4" s="74"/>
      <c r="K4" s="74"/>
      <c r="L4" s="73" t="s">
        <v>8</v>
      </c>
      <c r="M4" s="74"/>
      <c r="N4" s="74"/>
      <c r="O4" s="1" t="s">
        <v>9</v>
      </c>
    </row>
    <row r="5" spans="1:15" ht="33.75" customHeight="1">
      <c r="A5" s="99"/>
      <c r="B5" s="101"/>
      <c r="C5" s="99"/>
      <c r="D5" s="99"/>
      <c r="E5" s="75" t="s">
        <v>13</v>
      </c>
      <c r="F5" s="75" t="s">
        <v>12</v>
      </c>
      <c r="G5" s="77" t="s">
        <v>14</v>
      </c>
      <c r="H5" s="77" t="s">
        <v>9</v>
      </c>
      <c r="I5" s="95" t="s">
        <v>15</v>
      </c>
      <c r="J5" s="97" t="s">
        <v>14</v>
      </c>
      <c r="K5" s="97" t="s">
        <v>9</v>
      </c>
      <c r="L5" s="95" t="s">
        <v>15</v>
      </c>
      <c r="M5" s="97" t="s">
        <v>14</v>
      </c>
      <c r="N5" s="97" t="s">
        <v>9</v>
      </c>
      <c r="O5" s="97" t="s">
        <v>14</v>
      </c>
    </row>
    <row r="6" spans="1:15" ht="33.75" customHeight="1">
      <c r="A6" s="99"/>
      <c r="B6" s="102"/>
      <c r="C6" s="99"/>
      <c r="D6" s="99"/>
      <c r="E6" s="76"/>
      <c r="F6" s="76"/>
      <c r="G6" s="76"/>
      <c r="H6" s="76"/>
      <c r="I6" s="96"/>
      <c r="J6" s="98"/>
      <c r="K6" s="96"/>
      <c r="L6" s="96"/>
      <c r="M6" s="98"/>
      <c r="N6" s="98"/>
      <c r="O6" s="96"/>
    </row>
    <row r="7" spans="1:15" ht="25.5">
      <c r="A7" s="25" t="s">
        <v>34</v>
      </c>
      <c r="B7" s="24">
        <v>100838</v>
      </c>
      <c r="C7" s="25" t="s">
        <v>20</v>
      </c>
      <c r="D7" s="25" t="s">
        <v>178</v>
      </c>
      <c r="E7" s="37"/>
      <c r="F7" s="38"/>
      <c r="G7" s="38"/>
      <c r="H7" s="38"/>
      <c r="I7" s="26">
        <v>3</v>
      </c>
      <c r="J7" s="27">
        <v>54.01</v>
      </c>
      <c r="K7" s="28">
        <f t="shared" ref="K7:K11" si="0">J7*I7</f>
        <v>162.03</v>
      </c>
      <c r="L7" s="26">
        <v>1</v>
      </c>
      <c r="M7" s="29">
        <v>17.52</v>
      </c>
      <c r="N7" s="28">
        <f t="shared" ref="N7:N11" si="1">M7*L7</f>
        <v>17.52</v>
      </c>
      <c r="O7" s="28">
        <f t="shared" ref="O7:O11" si="2">K7+N7</f>
        <v>179.55</v>
      </c>
    </row>
    <row r="8" spans="1:15" ht="25.5">
      <c r="A8" s="25" t="s">
        <v>36</v>
      </c>
      <c r="B8" s="24">
        <v>100692</v>
      </c>
      <c r="C8" s="25" t="s">
        <v>20</v>
      </c>
      <c r="D8" s="25" t="s">
        <v>179</v>
      </c>
      <c r="E8" s="37"/>
      <c r="F8" s="38"/>
      <c r="G8" s="38"/>
      <c r="H8" s="38"/>
      <c r="I8" s="26">
        <v>2</v>
      </c>
      <c r="J8" s="27">
        <v>54.01</v>
      </c>
      <c r="K8" s="29">
        <f t="shared" si="0"/>
        <v>108.02</v>
      </c>
      <c r="L8" s="26">
        <v>1</v>
      </c>
      <c r="M8" s="29">
        <v>17.52</v>
      </c>
      <c r="N8" s="28">
        <f t="shared" si="1"/>
        <v>17.52</v>
      </c>
      <c r="O8" s="28">
        <f t="shared" si="2"/>
        <v>125.53999999999999</v>
      </c>
    </row>
    <row r="9" spans="1:15" ht="38.25">
      <c r="A9" s="25" t="s">
        <v>26</v>
      </c>
      <c r="B9" s="24">
        <v>101060</v>
      </c>
      <c r="C9" s="25" t="s">
        <v>180</v>
      </c>
      <c r="D9" s="25" t="s">
        <v>181</v>
      </c>
      <c r="E9" s="37"/>
      <c r="F9" s="38"/>
      <c r="G9" s="38"/>
      <c r="H9" s="38"/>
      <c r="I9" s="26">
        <v>4</v>
      </c>
      <c r="J9" s="27">
        <v>54.01</v>
      </c>
      <c r="K9" s="29">
        <f t="shared" si="0"/>
        <v>216.04</v>
      </c>
      <c r="L9" s="26">
        <v>1</v>
      </c>
      <c r="M9" s="29">
        <v>17.52</v>
      </c>
      <c r="N9" s="28">
        <f t="shared" si="1"/>
        <v>17.52</v>
      </c>
      <c r="O9" s="28">
        <f t="shared" si="2"/>
        <v>233.56</v>
      </c>
    </row>
    <row r="10" spans="1:15" ht="38.25">
      <c r="A10" s="25" t="s">
        <v>42</v>
      </c>
      <c r="B10" s="24">
        <v>101753</v>
      </c>
      <c r="C10" s="25" t="s">
        <v>23</v>
      </c>
      <c r="D10" s="25" t="s">
        <v>181</v>
      </c>
      <c r="E10" s="37"/>
      <c r="F10" s="38"/>
      <c r="G10" s="38"/>
      <c r="H10" s="38"/>
      <c r="I10" s="26">
        <v>4</v>
      </c>
      <c r="J10" s="27">
        <v>54.01</v>
      </c>
      <c r="K10" s="29">
        <f t="shared" si="0"/>
        <v>216.04</v>
      </c>
      <c r="L10" s="26">
        <v>1</v>
      </c>
      <c r="M10" s="29">
        <v>17.52</v>
      </c>
      <c r="N10" s="28">
        <f t="shared" si="1"/>
        <v>17.52</v>
      </c>
      <c r="O10" s="28">
        <f t="shared" si="2"/>
        <v>233.56</v>
      </c>
    </row>
    <row r="11" spans="1:15" ht="25.5">
      <c r="A11" s="44" t="s">
        <v>24</v>
      </c>
      <c r="B11" s="24">
        <v>101788</v>
      </c>
      <c r="C11" s="25" t="s">
        <v>97</v>
      </c>
      <c r="D11" s="25" t="s">
        <v>182</v>
      </c>
      <c r="E11" s="37"/>
      <c r="F11" s="38"/>
      <c r="G11" s="38"/>
      <c r="H11" s="38"/>
      <c r="I11" s="26">
        <v>0</v>
      </c>
      <c r="J11" s="27">
        <v>54.01</v>
      </c>
      <c r="K11" s="29">
        <f t="shared" si="0"/>
        <v>0</v>
      </c>
      <c r="L11" s="26">
        <v>1</v>
      </c>
      <c r="M11" s="29">
        <v>17.52</v>
      </c>
      <c r="N11" s="28">
        <f t="shared" si="1"/>
        <v>17.52</v>
      </c>
      <c r="O11" s="28">
        <f t="shared" si="2"/>
        <v>17.52</v>
      </c>
    </row>
    <row r="12" spans="1:15" ht="21" customHeight="1">
      <c r="A12" s="46" t="s">
        <v>235</v>
      </c>
      <c r="B12" s="45" t="s">
        <v>183</v>
      </c>
      <c r="C12" s="47" t="s">
        <v>184</v>
      </c>
      <c r="D12" s="47" t="s">
        <v>197</v>
      </c>
      <c r="E12" s="30"/>
      <c r="F12" s="31"/>
      <c r="G12" s="31"/>
      <c r="H12" s="32"/>
      <c r="I12" s="26">
        <v>0</v>
      </c>
      <c r="J12" s="27">
        <v>54.01</v>
      </c>
      <c r="K12" s="29">
        <f t="shared" ref="K12:K19" si="3">J12*I12</f>
        <v>0</v>
      </c>
      <c r="L12" s="26">
        <v>1</v>
      </c>
      <c r="M12" s="29">
        <v>17.52</v>
      </c>
      <c r="N12" s="28">
        <v>17.52</v>
      </c>
      <c r="O12" s="28">
        <f t="shared" ref="O12:O19" si="4">K12+N12</f>
        <v>17.52</v>
      </c>
    </row>
    <row r="13" spans="1:15" ht="38.25">
      <c r="A13" s="46" t="s">
        <v>185</v>
      </c>
      <c r="B13" s="45" t="s">
        <v>186</v>
      </c>
      <c r="C13" s="47" t="s">
        <v>187</v>
      </c>
      <c r="D13" s="47" t="s">
        <v>198</v>
      </c>
      <c r="E13" s="33"/>
      <c r="F13" s="34"/>
      <c r="G13" s="34"/>
      <c r="H13" s="35"/>
      <c r="I13" s="26">
        <v>0</v>
      </c>
      <c r="J13" s="27">
        <v>54.01</v>
      </c>
      <c r="K13" s="29">
        <f t="shared" si="3"/>
        <v>0</v>
      </c>
      <c r="L13" s="26">
        <v>1</v>
      </c>
      <c r="M13" s="29">
        <v>17.52</v>
      </c>
      <c r="N13" s="28">
        <v>17.52</v>
      </c>
      <c r="O13" s="28">
        <f t="shared" si="4"/>
        <v>17.52</v>
      </c>
    </row>
    <row r="14" spans="1:15" ht="38.25">
      <c r="A14" s="46" t="s">
        <v>98</v>
      </c>
      <c r="B14" s="45" t="s">
        <v>188</v>
      </c>
      <c r="C14" s="47" t="s">
        <v>189</v>
      </c>
      <c r="D14" s="47" t="s">
        <v>198</v>
      </c>
      <c r="E14" s="33"/>
      <c r="F14" s="34"/>
      <c r="G14" s="34"/>
      <c r="H14" s="34"/>
      <c r="I14" s="26">
        <v>0</v>
      </c>
      <c r="J14" s="27">
        <v>54.01</v>
      </c>
      <c r="K14" s="29">
        <f t="shared" si="3"/>
        <v>0</v>
      </c>
      <c r="L14" s="26">
        <v>1</v>
      </c>
      <c r="M14" s="29">
        <v>17.52</v>
      </c>
      <c r="N14" s="28">
        <v>17.52</v>
      </c>
      <c r="O14" s="28">
        <f t="shared" si="4"/>
        <v>17.52</v>
      </c>
    </row>
    <row r="15" spans="1:15" ht="27.75" customHeight="1">
      <c r="A15" s="46" t="s">
        <v>190</v>
      </c>
      <c r="B15" s="45" t="s">
        <v>191</v>
      </c>
      <c r="C15" s="47" t="s">
        <v>184</v>
      </c>
      <c r="D15" s="47" t="s">
        <v>199</v>
      </c>
      <c r="E15" s="33"/>
      <c r="F15" s="34"/>
      <c r="G15" s="34"/>
      <c r="H15" s="35"/>
      <c r="I15" s="26">
        <v>3</v>
      </c>
      <c r="J15" s="27">
        <v>54.01</v>
      </c>
      <c r="K15" s="27">
        <f t="shared" si="3"/>
        <v>162.03</v>
      </c>
      <c r="L15" s="26">
        <v>1</v>
      </c>
      <c r="M15" s="29">
        <v>17.52</v>
      </c>
      <c r="N15" s="28">
        <v>17.52</v>
      </c>
      <c r="O15" s="28">
        <f t="shared" si="4"/>
        <v>179.55</v>
      </c>
    </row>
    <row r="16" spans="1:15" ht="25.5">
      <c r="A16" s="46" t="s">
        <v>192</v>
      </c>
      <c r="B16" s="45">
        <v>100870</v>
      </c>
      <c r="C16" s="47" t="s">
        <v>193</v>
      </c>
      <c r="D16" s="47" t="s">
        <v>200</v>
      </c>
      <c r="E16" s="33"/>
      <c r="F16" s="34"/>
      <c r="G16" s="34"/>
      <c r="H16" s="34"/>
      <c r="I16" s="26">
        <v>0</v>
      </c>
      <c r="J16" s="27">
        <v>54.01</v>
      </c>
      <c r="K16" s="27">
        <f t="shared" si="3"/>
        <v>0</v>
      </c>
      <c r="L16" s="26">
        <v>1</v>
      </c>
      <c r="M16" s="29">
        <v>17.52</v>
      </c>
      <c r="N16" s="28">
        <v>17.52</v>
      </c>
      <c r="O16" s="28">
        <f t="shared" si="4"/>
        <v>17.52</v>
      </c>
    </row>
    <row r="17" spans="1:15" ht="25.5">
      <c r="A17" s="46" t="s">
        <v>192</v>
      </c>
      <c r="B17" s="45">
        <v>100870</v>
      </c>
      <c r="C17" s="47" t="s">
        <v>193</v>
      </c>
      <c r="D17" s="47" t="s">
        <v>200</v>
      </c>
      <c r="E17" s="33"/>
      <c r="F17" s="34"/>
      <c r="G17" s="34"/>
      <c r="H17" s="34"/>
      <c r="I17" s="26">
        <v>0</v>
      </c>
      <c r="J17" s="27">
        <v>54.01</v>
      </c>
      <c r="K17" s="27">
        <f t="shared" si="3"/>
        <v>0</v>
      </c>
      <c r="L17" s="26">
        <v>1</v>
      </c>
      <c r="M17" s="29">
        <v>17.52</v>
      </c>
      <c r="N17" s="28">
        <v>17.52</v>
      </c>
      <c r="O17" s="28">
        <f t="shared" si="4"/>
        <v>17.52</v>
      </c>
    </row>
    <row r="18" spans="1:15" ht="38.25">
      <c r="A18" s="46" t="s">
        <v>98</v>
      </c>
      <c r="B18" s="45" t="s">
        <v>188</v>
      </c>
      <c r="C18" s="47" t="s">
        <v>189</v>
      </c>
      <c r="D18" s="47" t="s">
        <v>201</v>
      </c>
      <c r="E18" s="33"/>
      <c r="F18" s="34"/>
      <c r="G18" s="34"/>
      <c r="H18" s="34"/>
      <c r="I18" s="26">
        <v>1</v>
      </c>
      <c r="J18" s="27">
        <v>54.01</v>
      </c>
      <c r="K18" s="27">
        <f t="shared" si="3"/>
        <v>54.01</v>
      </c>
      <c r="L18" s="26">
        <v>1</v>
      </c>
      <c r="M18" s="29">
        <v>17.52</v>
      </c>
      <c r="N18" s="28">
        <v>17.52</v>
      </c>
      <c r="O18" s="28">
        <f t="shared" si="4"/>
        <v>71.53</v>
      </c>
    </row>
    <row r="19" spans="1:15" ht="38.25">
      <c r="A19" s="46" t="s">
        <v>194</v>
      </c>
      <c r="B19" s="45" t="s">
        <v>195</v>
      </c>
      <c r="C19" s="47" t="s">
        <v>196</v>
      </c>
      <c r="D19" s="47" t="s">
        <v>201</v>
      </c>
      <c r="E19" s="33"/>
      <c r="F19" s="34"/>
      <c r="G19" s="34"/>
      <c r="H19" s="34"/>
      <c r="I19" s="26">
        <v>1</v>
      </c>
      <c r="J19" s="27">
        <v>54.01</v>
      </c>
      <c r="K19" s="27">
        <f t="shared" si="3"/>
        <v>54.01</v>
      </c>
      <c r="L19" s="26">
        <v>1</v>
      </c>
      <c r="M19" s="29">
        <v>17.52</v>
      </c>
      <c r="N19" s="29">
        <v>17.52</v>
      </c>
      <c r="O19" s="29">
        <f t="shared" si="4"/>
        <v>71.53</v>
      </c>
    </row>
    <row r="20" spans="1:15" ht="63.75">
      <c r="A20" s="48" t="s">
        <v>202</v>
      </c>
      <c r="B20" s="49">
        <v>100390</v>
      </c>
      <c r="C20" s="50" t="s">
        <v>203</v>
      </c>
      <c r="D20" s="51" t="s">
        <v>204</v>
      </c>
      <c r="E20" s="30"/>
      <c r="F20" s="31"/>
      <c r="G20" s="31"/>
      <c r="H20" s="32"/>
      <c r="I20" s="65">
        <v>8</v>
      </c>
      <c r="J20" s="66">
        <v>54.01</v>
      </c>
      <c r="K20" s="67">
        <f>I20*J20</f>
        <v>432.08</v>
      </c>
      <c r="L20" s="65">
        <v>6</v>
      </c>
      <c r="M20" s="57">
        <v>17.52</v>
      </c>
      <c r="N20" s="57">
        <f>L20*M20</f>
        <v>105.12</v>
      </c>
      <c r="O20" s="57">
        <f>N20+K20+H20</f>
        <v>537.20000000000005</v>
      </c>
    </row>
    <row r="21" spans="1:15" ht="33.75" customHeight="1">
      <c r="A21" s="52" t="s">
        <v>205</v>
      </c>
      <c r="B21" s="54">
        <v>100404</v>
      </c>
      <c r="C21" s="50" t="s">
        <v>203</v>
      </c>
      <c r="D21" s="51" t="s">
        <v>204</v>
      </c>
      <c r="E21" s="33"/>
      <c r="F21" s="34"/>
      <c r="G21" s="34"/>
      <c r="H21" s="35"/>
      <c r="I21" s="65">
        <v>8</v>
      </c>
      <c r="J21" s="66">
        <v>54.01</v>
      </c>
      <c r="K21" s="67">
        <f t="shared" ref="K21:K38" si="5">I21*J21</f>
        <v>432.08</v>
      </c>
      <c r="L21" s="65">
        <v>6</v>
      </c>
      <c r="M21" s="57">
        <v>17.52</v>
      </c>
      <c r="N21" s="57">
        <f t="shared" ref="N21:N38" si="6">L21*M21</f>
        <v>105.12</v>
      </c>
      <c r="O21" s="57">
        <f t="shared" ref="O21:O38" si="7">N21+K21+H21</f>
        <v>537.20000000000005</v>
      </c>
    </row>
    <row r="22" spans="1:15" ht="33.75" customHeight="1">
      <c r="A22" s="52" t="s">
        <v>206</v>
      </c>
      <c r="B22" s="54">
        <v>101486</v>
      </c>
      <c r="C22" s="50" t="s">
        <v>207</v>
      </c>
      <c r="D22" s="51" t="s">
        <v>204</v>
      </c>
      <c r="E22" s="33"/>
      <c r="F22" s="34"/>
      <c r="G22" s="34"/>
      <c r="H22" s="34"/>
      <c r="I22" s="65">
        <v>8</v>
      </c>
      <c r="J22" s="66">
        <v>54.01</v>
      </c>
      <c r="K22" s="67">
        <f>I22*J22</f>
        <v>432.08</v>
      </c>
      <c r="L22" s="65">
        <v>6</v>
      </c>
      <c r="M22" s="57">
        <v>17.52</v>
      </c>
      <c r="N22" s="57">
        <f>L22*M22</f>
        <v>105.12</v>
      </c>
      <c r="O22" s="57">
        <f t="shared" si="7"/>
        <v>537.20000000000005</v>
      </c>
    </row>
    <row r="23" spans="1:15" ht="33.75" customHeight="1">
      <c r="A23" s="55" t="s">
        <v>208</v>
      </c>
      <c r="B23" s="54">
        <v>100820</v>
      </c>
      <c r="C23" s="50" t="s">
        <v>203</v>
      </c>
      <c r="D23" s="51" t="s">
        <v>204</v>
      </c>
      <c r="E23" s="33"/>
      <c r="F23" s="34"/>
      <c r="G23" s="34"/>
      <c r="H23" s="35"/>
      <c r="I23" s="65">
        <v>8</v>
      </c>
      <c r="J23" s="66">
        <v>54.01</v>
      </c>
      <c r="K23" s="67">
        <f t="shared" si="5"/>
        <v>432.08</v>
      </c>
      <c r="L23" s="65">
        <v>6</v>
      </c>
      <c r="M23" s="57">
        <v>17.52</v>
      </c>
      <c r="N23" s="57">
        <f t="shared" si="6"/>
        <v>105.12</v>
      </c>
      <c r="O23" s="57">
        <f t="shared" si="7"/>
        <v>537.20000000000005</v>
      </c>
    </row>
    <row r="24" spans="1:15" s="18" customFormat="1" ht="51">
      <c r="A24" s="55" t="s">
        <v>209</v>
      </c>
      <c r="B24" s="54">
        <v>100293</v>
      </c>
      <c r="C24" s="50" t="s">
        <v>187</v>
      </c>
      <c r="D24" s="51" t="s">
        <v>210</v>
      </c>
      <c r="E24" s="33"/>
      <c r="F24" s="34"/>
      <c r="G24" s="34"/>
      <c r="H24" s="34"/>
      <c r="I24" s="65">
        <v>0</v>
      </c>
      <c r="J24" s="66">
        <v>54.01</v>
      </c>
      <c r="K24" s="67">
        <f t="shared" si="5"/>
        <v>0</v>
      </c>
      <c r="L24" s="65">
        <v>5</v>
      </c>
      <c r="M24" s="57">
        <v>17.52</v>
      </c>
      <c r="N24" s="57">
        <f t="shared" si="6"/>
        <v>87.6</v>
      </c>
      <c r="O24" s="57">
        <f t="shared" si="7"/>
        <v>87.6</v>
      </c>
    </row>
    <row r="25" spans="1:15" s="18" customFormat="1" ht="51">
      <c r="A25" s="52" t="s">
        <v>166</v>
      </c>
      <c r="B25" s="54">
        <v>100862</v>
      </c>
      <c r="C25" s="50" t="s">
        <v>203</v>
      </c>
      <c r="D25" s="51" t="s">
        <v>211</v>
      </c>
      <c r="E25" s="33"/>
      <c r="F25" s="34"/>
      <c r="G25" s="34"/>
      <c r="H25" s="34"/>
      <c r="I25" s="65">
        <v>0</v>
      </c>
      <c r="J25" s="66">
        <v>54.01</v>
      </c>
      <c r="K25" s="67">
        <f t="shared" si="5"/>
        <v>0</v>
      </c>
      <c r="L25" s="65">
        <v>5</v>
      </c>
      <c r="M25" s="57">
        <v>17.52</v>
      </c>
      <c r="N25" s="57">
        <f t="shared" si="6"/>
        <v>87.6</v>
      </c>
      <c r="O25" s="57">
        <f t="shared" si="7"/>
        <v>87.6</v>
      </c>
    </row>
    <row r="26" spans="1:15" s="18" customFormat="1" ht="51">
      <c r="A26" s="48" t="s">
        <v>212</v>
      </c>
      <c r="B26" s="49">
        <v>101656</v>
      </c>
      <c r="C26" s="50" t="s">
        <v>207</v>
      </c>
      <c r="D26" s="51" t="s">
        <v>211</v>
      </c>
      <c r="E26" s="33"/>
      <c r="F26" s="34"/>
      <c r="G26" s="34"/>
      <c r="H26" s="34"/>
      <c r="I26" s="65">
        <v>8</v>
      </c>
      <c r="J26" s="66">
        <v>54.01</v>
      </c>
      <c r="K26" s="67">
        <f t="shared" si="5"/>
        <v>432.08</v>
      </c>
      <c r="L26" s="65">
        <v>8</v>
      </c>
      <c r="M26" s="57">
        <v>17.52</v>
      </c>
      <c r="N26" s="57">
        <f t="shared" si="6"/>
        <v>140.16</v>
      </c>
      <c r="O26" s="57">
        <f t="shared" si="7"/>
        <v>572.24</v>
      </c>
    </row>
    <row r="27" spans="1:15" s="18" customFormat="1" ht="51">
      <c r="A27" s="48" t="s">
        <v>213</v>
      </c>
      <c r="B27" s="49">
        <v>101605</v>
      </c>
      <c r="C27" s="50" t="s">
        <v>187</v>
      </c>
      <c r="D27" s="51" t="s">
        <v>211</v>
      </c>
      <c r="E27" s="33"/>
      <c r="F27" s="34"/>
      <c r="G27" s="34"/>
      <c r="H27" s="34"/>
      <c r="I27" s="65">
        <v>2</v>
      </c>
      <c r="J27" s="66">
        <v>54.01</v>
      </c>
      <c r="K27" s="67">
        <f t="shared" si="5"/>
        <v>108.02</v>
      </c>
      <c r="L27" s="65">
        <v>4</v>
      </c>
      <c r="M27" s="57">
        <v>17.52</v>
      </c>
      <c r="N27" s="57">
        <f t="shared" si="6"/>
        <v>70.08</v>
      </c>
      <c r="O27" s="57">
        <f t="shared" si="7"/>
        <v>178.1</v>
      </c>
    </row>
    <row r="28" spans="1:15" s="18" customFormat="1" ht="51">
      <c r="A28" s="52" t="s">
        <v>214</v>
      </c>
      <c r="B28" s="54">
        <v>100960</v>
      </c>
      <c r="C28" s="50" t="s">
        <v>203</v>
      </c>
      <c r="D28" s="51" t="s">
        <v>215</v>
      </c>
      <c r="E28" s="36"/>
      <c r="F28" s="34"/>
      <c r="G28" s="34"/>
      <c r="H28" s="34"/>
      <c r="I28" s="65">
        <v>8</v>
      </c>
      <c r="J28" s="66">
        <v>54.01</v>
      </c>
      <c r="K28" s="67">
        <f t="shared" si="5"/>
        <v>432.08</v>
      </c>
      <c r="L28" s="65">
        <v>8</v>
      </c>
      <c r="M28" s="57">
        <v>17.52</v>
      </c>
      <c r="N28" s="57">
        <f t="shared" si="6"/>
        <v>140.16</v>
      </c>
      <c r="O28" s="57">
        <f t="shared" si="7"/>
        <v>572.24</v>
      </c>
    </row>
    <row r="29" spans="1:15" s="18" customFormat="1" ht="51">
      <c r="A29" s="48" t="s">
        <v>216</v>
      </c>
      <c r="B29" s="49">
        <v>101613</v>
      </c>
      <c r="C29" s="50" t="s">
        <v>187</v>
      </c>
      <c r="D29" s="51" t="s">
        <v>211</v>
      </c>
      <c r="E29" s="33"/>
      <c r="F29" s="34"/>
      <c r="G29" s="34"/>
      <c r="H29" s="34"/>
      <c r="I29" s="68">
        <v>2</v>
      </c>
      <c r="J29" s="66">
        <v>54.01</v>
      </c>
      <c r="K29" s="67">
        <f t="shared" si="5"/>
        <v>108.02</v>
      </c>
      <c r="L29" s="68">
        <v>1</v>
      </c>
      <c r="M29" s="57">
        <v>17.52</v>
      </c>
      <c r="N29" s="57">
        <f t="shared" si="6"/>
        <v>17.52</v>
      </c>
      <c r="O29" s="57">
        <f t="shared" si="7"/>
        <v>125.53999999999999</v>
      </c>
    </row>
    <row r="30" spans="1:15" s="18" customFormat="1" ht="38.25">
      <c r="A30" s="48" t="s">
        <v>217</v>
      </c>
      <c r="B30" s="49">
        <v>101230</v>
      </c>
      <c r="C30" s="50" t="s">
        <v>187</v>
      </c>
      <c r="D30" s="51" t="s">
        <v>215</v>
      </c>
      <c r="E30" s="33"/>
      <c r="F30" s="34"/>
      <c r="G30" s="34"/>
      <c r="H30" s="34"/>
      <c r="I30" s="65">
        <v>0</v>
      </c>
      <c r="J30" s="66">
        <v>54.01</v>
      </c>
      <c r="K30" s="67">
        <f t="shared" si="5"/>
        <v>0</v>
      </c>
      <c r="L30" s="65">
        <v>2</v>
      </c>
      <c r="M30" s="57">
        <v>17.52</v>
      </c>
      <c r="N30" s="57">
        <f t="shared" si="6"/>
        <v>35.04</v>
      </c>
      <c r="O30" s="57">
        <f t="shared" si="7"/>
        <v>35.04</v>
      </c>
    </row>
    <row r="31" spans="1:15" s="18" customFormat="1" ht="51">
      <c r="A31" s="52" t="s">
        <v>218</v>
      </c>
      <c r="B31" s="54">
        <v>101117</v>
      </c>
      <c r="C31" s="50" t="s">
        <v>203</v>
      </c>
      <c r="D31" s="51" t="s">
        <v>215</v>
      </c>
      <c r="E31" s="33"/>
      <c r="F31" s="34"/>
      <c r="G31" s="34"/>
      <c r="H31" s="34"/>
      <c r="I31" s="68">
        <v>2</v>
      </c>
      <c r="J31" s="66">
        <v>54.01</v>
      </c>
      <c r="K31" s="67">
        <f t="shared" si="5"/>
        <v>108.02</v>
      </c>
      <c r="L31" s="68">
        <v>2</v>
      </c>
      <c r="M31" s="57">
        <v>17.52</v>
      </c>
      <c r="N31" s="57">
        <f t="shared" si="6"/>
        <v>35.04</v>
      </c>
      <c r="O31" s="57">
        <f t="shared" si="7"/>
        <v>143.06</v>
      </c>
    </row>
    <row r="32" spans="1:15" s="18" customFormat="1" ht="51">
      <c r="A32" s="55" t="s">
        <v>219</v>
      </c>
      <c r="B32" s="54">
        <v>100412</v>
      </c>
      <c r="C32" s="50" t="s">
        <v>203</v>
      </c>
      <c r="D32" s="51" t="s">
        <v>215</v>
      </c>
      <c r="E32" s="33"/>
      <c r="F32" s="34"/>
      <c r="G32" s="34"/>
      <c r="H32" s="34"/>
      <c r="I32" s="68">
        <v>2</v>
      </c>
      <c r="J32" s="66">
        <v>54.01</v>
      </c>
      <c r="K32" s="67">
        <f t="shared" si="5"/>
        <v>108.02</v>
      </c>
      <c r="L32" s="68">
        <v>3</v>
      </c>
      <c r="M32" s="57">
        <v>17.52</v>
      </c>
      <c r="N32" s="57">
        <f t="shared" si="6"/>
        <v>52.56</v>
      </c>
      <c r="O32" s="57">
        <f t="shared" si="7"/>
        <v>160.57999999999998</v>
      </c>
    </row>
    <row r="33" spans="1:15" s="18" customFormat="1" ht="51">
      <c r="A33" s="55" t="s">
        <v>144</v>
      </c>
      <c r="B33" s="54">
        <v>100374</v>
      </c>
      <c r="C33" s="50" t="s">
        <v>203</v>
      </c>
      <c r="D33" s="51" t="s">
        <v>215</v>
      </c>
      <c r="E33" s="33"/>
      <c r="F33" s="34"/>
      <c r="G33" s="34"/>
      <c r="H33" s="34"/>
      <c r="I33" s="68">
        <v>2</v>
      </c>
      <c r="J33" s="66">
        <v>54.01</v>
      </c>
      <c r="K33" s="67">
        <f t="shared" si="5"/>
        <v>108.02</v>
      </c>
      <c r="L33" s="68">
        <v>3</v>
      </c>
      <c r="M33" s="57">
        <v>17.52</v>
      </c>
      <c r="N33" s="57">
        <f t="shared" si="6"/>
        <v>52.56</v>
      </c>
      <c r="O33" s="57">
        <f t="shared" si="7"/>
        <v>160.57999999999998</v>
      </c>
    </row>
    <row r="34" spans="1:15" s="18" customFormat="1" ht="51">
      <c r="A34" s="52" t="s">
        <v>220</v>
      </c>
      <c r="B34" s="54">
        <v>100064</v>
      </c>
      <c r="C34" s="50" t="s">
        <v>221</v>
      </c>
      <c r="D34" s="51" t="s">
        <v>210</v>
      </c>
      <c r="E34" s="33"/>
      <c r="F34" s="34"/>
      <c r="G34" s="34"/>
      <c r="H34" s="34"/>
      <c r="I34" s="68">
        <v>2</v>
      </c>
      <c r="J34" s="66">
        <v>54.01</v>
      </c>
      <c r="K34" s="67">
        <f t="shared" si="5"/>
        <v>108.02</v>
      </c>
      <c r="L34" s="68">
        <v>2</v>
      </c>
      <c r="M34" s="57">
        <v>17.52</v>
      </c>
      <c r="N34" s="57">
        <f t="shared" si="6"/>
        <v>35.04</v>
      </c>
      <c r="O34" s="57">
        <f t="shared" si="7"/>
        <v>143.06</v>
      </c>
    </row>
    <row r="35" spans="1:15" ht="33.75" customHeight="1">
      <c r="A35" s="52" t="s">
        <v>218</v>
      </c>
      <c r="B35" s="54">
        <v>101117</v>
      </c>
      <c r="C35" s="50" t="s">
        <v>203</v>
      </c>
      <c r="D35" s="51" t="s">
        <v>215</v>
      </c>
      <c r="E35" s="33"/>
      <c r="F35" s="34"/>
      <c r="G35" s="34"/>
      <c r="H35" s="34"/>
      <c r="I35" s="68">
        <v>0</v>
      </c>
      <c r="J35" s="66">
        <v>54.01</v>
      </c>
      <c r="K35" s="67">
        <f t="shared" si="5"/>
        <v>0</v>
      </c>
      <c r="L35" s="68">
        <v>2</v>
      </c>
      <c r="M35" s="57">
        <v>17.52</v>
      </c>
      <c r="N35" s="57">
        <f t="shared" si="6"/>
        <v>35.04</v>
      </c>
      <c r="O35" s="57">
        <f t="shared" si="7"/>
        <v>35.04</v>
      </c>
    </row>
    <row r="36" spans="1:15" ht="33.75" customHeight="1">
      <c r="A36" s="55" t="s">
        <v>219</v>
      </c>
      <c r="B36" s="54">
        <v>100412</v>
      </c>
      <c r="C36" s="50" t="s">
        <v>203</v>
      </c>
      <c r="D36" s="51" t="s">
        <v>215</v>
      </c>
      <c r="E36" s="33"/>
      <c r="F36" s="34"/>
      <c r="G36" s="34"/>
      <c r="H36" s="34"/>
      <c r="I36" s="68">
        <v>0</v>
      </c>
      <c r="J36" s="66">
        <v>54.01</v>
      </c>
      <c r="K36" s="67">
        <f t="shared" si="5"/>
        <v>0</v>
      </c>
      <c r="L36" s="68">
        <v>2</v>
      </c>
      <c r="M36" s="57">
        <v>17.52</v>
      </c>
      <c r="N36" s="57">
        <f t="shared" si="6"/>
        <v>35.04</v>
      </c>
      <c r="O36" s="57">
        <f t="shared" si="7"/>
        <v>35.04</v>
      </c>
    </row>
    <row r="37" spans="1:15" ht="33.75" customHeight="1">
      <c r="A37" s="55" t="s">
        <v>144</v>
      </c>
      <c r="B37" s="54">
        <v>100374</v>
      </c>
      <c r="C37" s="50" t="s">
        <v>203</v>
      </c>
      <c r="D37" s="51" t="s">
        <v>215</v>
      </c>
      <c r="E37" s="33"/>
      <c r="F37" s="34"/>
      <c r="G37" s="34"/>
      <c r="H37" s="34"/>
      <c r="I37" s="68">
        <v>2</v>
      </c>
      <c r="J37" s="66">
        <v>54.01</v>
      </c>
      <c r="K37" s="67">
        <f t="shared" si="5"/>
        <v>108.02</v>
      </c>
      <c r="L37" s="68">
        <v>4</v>
      </c>
      <c r="M37" s="57">
        <v>17.52</v>
      </c>
      <c r="N37" s="57">
        <f t="shared" si="6"/>
        <v>70.08</v>
      </c>
      <c r="O37" s="57">
        <f t="shared" si="7"/>
        <v>178.1</v>
      </c>
    </row>
    <row r="38" spans="1:15" ht="33.75" customHeight="1">
      <c r="A38" s="56" t="s">
        <v>222</v>
      </c>
      <c r="B38" s="53">
        <v>101168</v>
      </c>
      <c r="C38" s="56" t="s">
        <v>223</v>
      </c>
      <c r="D38" s="51" t="s">
        <v>215</v>
      </c>
      <c r="E38" s="33"/>
      <c r="F38" s="34"/>
      <c r="G38" s="34"/>
      <c r="H38" s="34"/>
      <c r="I38" s="68">
        <v>0</v>
      </c>
      <c r="J38" s="66">
        <v>54.01</v>
      </c>
      <c r="K38" s="67">
        <f t="shared" si="5"/>
        <v>0</v>
      </c>
      <c r="L38" s="68">
        <v>2</v>
      </c>
      <c r="M38" s="57">
        <v>17.52</v>
      </c>
      <c r="N38" s="57">
        <f t="shared" si="6"/>
        <v>35.04</v>
      </c>
      <c r="O38" s="57">
        <f t="shared" si="7"/>
        <v>35.04</v>
      </c>
    </row>
    <row r="39" spans="1:15" ht="33.75" customHeight="1">
      <c r="A39" s="58" t="s">
        <v>224</v>
      </c>
      <c r="B39" s="42" t="s">
        <v>225</v>
      </c>
      <c r="C39" s="58" t="s">
        <v>226</v>
      </c>
      <c r="D39" s="63" t="s">
        <v>227</v>
      </c>
      <c r="E39" s="59"/>
      <c r="F39" s="31"/>
      <c r="G39" s="31"/>
      <c r="H39" s="32"/>
      <c r="I39" s="60">
        <v>4</v>
      </c>
      <c r="J39" s="57">
        <v>54.01</v>
      </c>
      <c r="K39" s="57">
        <f>I39*J39</f>
        <v>216.04</v>
      </c>
      <c r="L39" s="60">
        <v>1</v>
      </c>
      <c r="M39" s="57">
        <v>17.52</v>
      </c>
      <c r="N39" s="57">
        <f>L39*M39</f>
        <v>17.52</v>
      </c>
      <c r="O39" s="57">
        <f t="shared" ref="O39:O42" si="8">K39+N39</f>
        <v>233.56</v>
      </c>
    </row>
    <row r="40" spans="1:15" ht="33.75" customHeight="1">
      <c r="A40" s="62" t="s">
        <v>228</v>
      </c>
      <c r="B40" s="43" t="s">
        <v>229</v>
      </c>
      <c r="C40" s="64" t="s">
        <v>230</v>
      </c>
      <c r="D40" s="63" t="s">
        <v>227</v>
      </c>
      <c r="E40" s="40"/>
      <c r="F40" s="61"/>
      <c r="G40" s="61"/>
      <c r="H40" s="34"/>
      <c r="I40" s="60">
        <v>4</v>
      </c>
      <c r="J40" s="57">
        <v>54.01</v>
      </c>
      <c r="K40" s="57">
        <f t="shared" ref="K40:K42" si="9">I40*J40</f>
        <v>216.04</v>
      </c>
      <c r="L40" s="60">
        <v>1</v>
      </c>
      <c r="M40" s="57">
        <v>17.52</v>
      </c>
      <c r="N40" s="57">
        <f t="shared" ref="N40:N42" si="10">L40*M40</f>
        <v>17.52</v>
      </c>
      <c r="O40" s="57">
        <f t="shared" si="8"/>
        <v>233.56</v>
      </c>
    </row>
    <row r="41" spans="1:15" ht="33.75" customHeight="1">
      <c r="A41" s="58" t="s">
        <v>231</v>
      </c>
      <c r="B41" s="41" t="s">
        <v>232</v>
      </c>
      <c r="C41" s="58" t="s">
        <v>226</v>
      </c>
      <c r="D41" s="63" t="s">
        <v>233</v>
      </c>
      <c r="E41" s="39"/>
      <c r="F41" s="34"/>
      <c r="G41" s="34"/>
      <c r="H41" s="35"/>
      <c r="I41" s="60">
        <v>4</v>
      </c>
      <c r="J41" s="57">
        <v>54.01</v>
      </c>
      <c r="K41" s="57">
        <f t="shared" si="9"/>
        <v>216.04</v>
      </c>
      <c r="L41" s="60">
        <v>1</v>
      </c>
      <c r="M41" s="57">
        <v>17.52</v>
      </c>
      <c r="N41" s="57">
        <f t="shared" si="10"/>
        <v>17.52</v>
      </c>
      <c r="O41" s="57">
        <f t="shared" si="8"/>
        <v>233.56</v>
      </c>
    </row>
    <row r="42" spans="1:15" ht="33.75" customHeight="1">
      <c r="A42" s="63" t="s">
        <v>228</v>
      </c>
      <c r="B42" s="42" t="s">
        <v>229</v>
      </c>
      <c r="C42" s="58" t="s">
        <v>230</v>
      </c>
      <c r="D42" s="63" t="s">
        <v>234</v>
      </c>
      <c r="E42" s="69"/>
      <c r="F42" s="70"/>
      <c r="G42" s="70"/>
      <c r="H42" s="70"/>
      <c r="I42" s="71">
        <v>4</v>
      </c>
      <c r="J42" s="72">
        <v>54.01</v>
      </c>
      <c r="K42" s="72">
        <f t="shared" si="9"/>
        <v>216.04</v>
      </c>
      <c r="L42" s="71">
        <v>1</v>
      </c>
      <c r="M42" s="72">
        <v>17.52</v>
      </c>
      <c r="N42" s="72">
        <f t="shared" si="10"/>
        <v>17.52</v>
      </c>
      <c r="O42" s="72">
        <f t="shared" si="8"/>
        <v>233.56</v>
      </c>
    </row>
  </sheetData>
  <mergeCells count="23">
    <mergeCell ref="A1:L1"/>
    <mergeCell ref="M1:N1"/>
    <mergeCell ref="A2:L2"/>
    <mergeCell ref="A3:A6"/>
    <mergeCell ref="B3:B6"/>
    <mergeCell ref="C3:C6"/>
    <mergeCell ref="D3:D6"/>
    <mergeCell ref="E3:H3"/>
    <mergeCell ref="I3:O3"/>
    <mergeCell ref="L5:L6"/>
    <mergeCell ref="M5:M6"/>
    <mergeCell ref="N5:N6"/>
    <mergeCell ref="O5:O6"/>
    <mergeCell ref="E4:H4"/>
    <mergeCell ref="I4:K4"/>
    <mergeCell ref="L4:N4"/>
    <mergeCell ref="E5:E6"/>
    <mergeCell ref="F5:F6"/>
    <mergeCell ref="G5:G6"/>
    <mergeCell ref="H5:H6"/>
    <mergeCell ref="I5:I6"/>
    <mergeCell ref="J5:J6"/>
    <mergeCell ref="K5:K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Executado (Novembro)</vt:lpstr>
      <vt:lpstr>Planejado (Dezembro)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BRITO MAIA FEITOSA</dc:creator>
  <cp:lastModifiedBy>luiz.felipe</cp:lastModifiedBy>
  <cp:lastPrinted>2015-03-06T13:09:03Z</cp:lastPrinted>
  <dcterms:created xsi:type="dcterms:W3CDTF">2015-02-11T12:18:57Z</dcterms:created>
  <dcterms:modified xsi:type="dcterms:W3CDTF">2017-02-22T17:37:25Z</dcterms:modified>
</cp:coreProperties>
</file>