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95" windowWidth="19575" windowHeight="6570" tabRatio="794" activeTab="1"/>
  </bookViews>
  <sheets>
    <sheet name="Executado (Março)" sheetId="4" r:id="rId1"/>
    <sheet name="Planejado (Abril)" sheetId="3" r:id="rId2"/>
  </sheets>
  <calcPr calcId="125725"/>
</workbook>
</file>

<file path=xl/calcChain.xml><?xml version="1.0" encoding="utf-8"?>
<calcChain xmlns="http://schemas.openxmlformats.org/spreadsheetml/2006/main">
  <c r="N34" i="3"/>
  <c r="N37"/>
  <c r="K37"/>
  <c r="N36"/>
  <c r="K36"/>
  <c r="N35"/>
  <c r="K35"/>
  <c r="K34"/>
  <c r="N33"/>
  <c r="K33"/>
  <c r="N32"/>
  <c r="K32"/>
  <c r="N31"/>
  <c r="K31"/>
  <c r="N30"/>
  <c r="K30"/>
  <c r="N29"/>
  <c r="O29" s="1"/>
  <c r="K29"/>
  <c r="N28"/>
  <c r="O28" s="1"/>
  <c r="N27"/>
  <c r="O27" s="1"/>
  <c r="K27"/>
  <c r="N26"/>
  <c r="K26"/>
  <c r="N25"/>
  <c r="K25"/>
  <c r="N24"/>
  <c r="K24"/>
  <c r="N23"/>
  <c r="O23" s="1"/>
  <c r="K23"/>
  <c r="N22"/>
  <c r="K22"/>
  <c r="N21"/>
  <c r="O21" s="1"/>
  <c r="K21"/>
  <c r="N20"/>
  <c r="K20"/>
  <c r="N19"/>
  <c r="K19"/>
  <c r="N18"/>
  <c r="K18"/>
  <c r="N17"/>
  <c r="K17"/>
  <c r="N16"/>
  <c r="K16"/>
  <c r="N15"/>
  <c r="K15"/>
  <c r="O33" l="1"/>
  <c r="O18"/>
  <c r="O34"/>
  <c r="O32"/>
  <c r="O19"/>
  <c r="O26"/>
  <c r="O17"/>
  <c r="O20"/>
  <c r="O22"/>
  <c r="O30"/>
  <c r="O15"/>
  <c r="O31"/>
  <c r="O35"/>
  <c r="O36"/>
  <c r="O24"/>
  <c r="O16"/>
  <c r="O25"/>
  <c r="O37"/>
  <c r="K14"/>
  <c r="O14" s="1"/>
  <c r="K13"/>
  <c r="O13" s="1"/>
  <c r="K12"/>
  <c r="O12" s="1"/>
  <c r="K11"/>
  <c r="O11" s="1"/>
  <c r="K10"/>
  <c r="O10" s="1"/>
  <c r="N9"/>
  <c r="K9"/>
  <c r="N8"/>
  <c r="K8"/>
  <c r="N7"/>
  <c r="K7"/>
  <c r="O7" l="1"/>
  <c r="O8"/>
  <c r="O9"/>
  <c r="N65" i="4"/>
  <c r="K65"/>
  <c r="N64"/>
  <c r="K64"/>
  <c r="O63"/>
  <c r="N63"/>
  <c r="K63"/>
  <c r="N62"/>
  <c r="K62"/>
  <c r="N61"/>
  <c r="K61"/>
  <c r="N60"/>
  <c r="K60"/>
  <c r="O60" s="1"/>
  <c r="N59"/>
  <c r="K59"/>
  <c r="N58"/>
  <c r="K58"/>
  <c r="N57"/>
  <c r="K57"/>
  <c r="N56"/>
  <c r="K56"/>
  <c r="N55"/>
  <c r="K55"/>
  <c r="O55" s="1"/>
  <c r="N54"/>
  <c r="K54"/>
  <c r="N53"/>
  <c r="K53"/>
  <c r="O52"/>
  <c r="N52"/>
  <c r="K52"/>
  <c r="N51"/>
  <c r="K51"/>
  <c r="N50"/>
  <c r="K50"/>
  <c r="N49"/>
  <c r="K49"/>
  <c r="N48"/>
  <c r="K48"/>
  <c r="O47"/>
  <c r="N47"/>
  <c r="K47"/>
  <c r="N46"/>
  <c r="K46"/>
  <c r="N45"/>
  <c r="K45"/>
  <c r="K44"/>
  <c r="O44" s="1"/>
  <c r="N43"/>
  <c r="K43"/>
  <c r="N42"/>
  <c r="K42"/>
  <c r="N41"/>
  <c r="K41"/>
  <c r="N40"/>
  <c r="K40"/>
  <c r="O40" s="1"/>
  <c r="N39"/>
  <c r="K39"/>
  <c r="N38"/>
  <c r="K38"/>
  <c r="N37"/>
  <c r="K37"/>
  <c r="O37" s="1"/>
  <c r="N36"/>
  <c r="K36"/>
  <c r="N35"/>
  <c r="K35"/>
  <c r="O34"/>
  <c r="N34"/>
  <c r="K34"/>
  <c r="N33"/>
  <c r="K33"/>
  <c r="N32"/>
  <c r="K32"/>
  <c r="N31"/>
  <c r="K31"/>
  <c r="N30"/>
  <c r="K30"/>
  <c r="O29"/>
  <c r="N29"/>
  <c r="K29"/>
  <c r="N28"/>
  <c r="K28"/>
  <c r="N27"/>
  <c r="K27"/>
  <c r="N26"/>
  <c r="K26"/>
  <c r="O26" s="1"/>
  <c r="N25"/>
  <c r="K25"/>
  <c r="N24"/>
  <c r="K24"/>
  <c r="N23"/>
  <c r="K23"/>
  <c r="N22"/>
  <c r="K22"/>
  <c r="N21"/>
  <c r="K21"/>
  <c r="O21" s="1"/>
  <c r="N20"/>
  <c r="K20"/>
  <c r="N19"/>
  <c r="K19"/>
  <c r="O18"/>
  <c r="N18"/>
  <c r="K18"/>
  <c r="N17"/>
  <c r="K17"/>
  <c r="N16"/>
  <c r="K16"/>
  <c r="N15"/>
  <c r="K15"/>
  <c r="N14"/>
  <c r="K14"/>
  <c r="O13"/>
  <c r="N13"/>
  <c r="K13"/>
  <c r="N12"/>
  <c r="K12"/>
  <c r="N11"/>
  <c r="K11"/>
  <c r="N10"/>
  <c r="K10"/>
  <c r="O10" s="1"/>
  <c r="N9"/>
  <c r="K9"/>
  <c r="N8"/>
  <c r="K8"/>
  <c r="N7"/>
  <c r="K7"/>
  <c r="O17" l="1"/>
  <c r="O22"/>
  <c r="O33"/>
  <c r="O51"/>
  <c r="O56"/>
  <c r="O36"/>
  <c r="O41"/>
  <c r="O9"/>
  <c r="O14"/>
  <c r="O25"/>
  <c r="O30"/>
  <c r="O48"/>
  <c r="O59"/>
  <c r="O64"/>
  <c r="O7"/>
  <c r="O12"/>
  <c r="O15"/>
  <c r="O20"/>
  <c r="O23"/>
  <c r="O28"/>
  <c r="O31"/>
  <c r="O39"/>
  <c r="O42"/>
  <c r="O46"/>
  <c r="O49"/>
  <c r="O54"/>
  <c r="O57"/>
  <c r="O62"/>
  <c r="O65"/>
  <c r="O8"/>
  <c r="O11"/>
  <c r="O16"/>
  <c r="O19"/>
  <c r="O24"/>
  <c r="O27"/>
  <c r="O32"/>
  <c r="O38"/>
  <c r="O43"/>
  <c r="O45"/>
  <c r="O50"/>
  <c r="O53"/>
  <c r="O58"/>
  <c r="O61"/>
</calcChain>
</file>

<file path=xl/sharedStrings.xml><?xml version="1.0" encoding="utf-8"?>
<sst xmlns="http://schemas.openxmlformats.org/spreadsheetml/2006/main" count="338" uniqueCount="177">
  <si>
    <t>MATRIZ DE GERENCIAMENTO DE PASSAGENS E DIÁRIAS</t>
  </si>
  <si>
    <t>MÊS REFERÊNCIA:</t>
  </si>
  <si>
    <t>NOME DO SERVIDOR</t>
  </si>
  <si>
    <t>MATRÍCULA</t>
  </si>
  <si>
    <t>CARGO/FUNÇÃO</t>
  </si>
  <si>
    <t>MOTIVO</t>
  </si>
  <si>
    <t>PASSAGENS AÉREAS</t>
  </si>
  <si>
    <t>DIÁRIAS INTEGRAIS</t>
  </si>
  <si>
    <t>DIÁRIAS PARCIAIS</t>
  </si>
  <si>
    <t>TOTAL</t>
  </si>
  <si>
    <t>DIÁRIAS</t>
  </si>
  <si>
    <t>PLANEJADO MÊS</t>
  </si>
  <si>
    <t>Quantidade</t>
  </si>
  <si>
    <t>Origem / Destino</t>
  </si>
  <si>
    <t>VALOR</t>
  </si>
  <si>
    <t>Planejado (mês)</t>
  </si>
  <si>
    <t xml:space="preserve">JOSÉ AILDO SABINO </t>
  </si>
  <si>
    <t>ANALISTA DE MEIO AMBIENTE</t>
  </si>
  <si>
    <t>10107-9</t>
  </si>
  <si>
    <t>ANALISTA DE RECURSOS HÍDRICOS</t>
  </si>
  <si>
    <t>JULIO CEZAR BATISTA</t>
  </si>
  <si>
    <t>10125-7</t>
  </si>
  <si>
    <t>ANALISA DE RECURSOS HÍDRICOS</t>
  </si>
  <si>
    <t>FERNANDO ACIOLI</t>
  </si>
  <si>
    <t>10007-2</t>
  </si>
  <si>
    <t>ALEX ROLA</t>
  </si>
  <si>
    <t>Carlos Alexandre</t>
  </si>
  <si>
    <t>10124-9</t>
  </si>
  <si>
    <t>Téc. Hidrometeorologia</t>
  </si>
  <si>
    <t xml:space="preserve">DIÓRGENES LUIZ DA SILVA </t>
  </si>
  <si>
    <t xml:space="preserve">EDUARDA OLIVEIRA CASANOVA </t>
  </si>
  <si>
    <t>ANALISTA SOCIAL</t>
  </si>
  <si>
    <t>Hailton Dias da Silva</t>
  </si>
  <si>
    <t>10166-4</t>
  </si>
  <si>
    <t>Analista de Meteorologia</t>
  </si>
  <si>
    <t>EXECUTADO</t>
  </si>
  <si>
    <t xml:space="preserve">EXECUTADO </t>
  </si>
  <si>
    <t>EXECUTADO MÊS</t>
  </si>
  <si>
    <t>PREVISÃO PLANEJADA</t>
  </si>
  <si>
    <t>TÉCNICO DE HIDROMETEOROLOGIA</t>
  </si>
  <si>
    <t xml:space="preserve">TÉCNICO EM HIDROMETEOROLOGIA </t>
  </si>
  <si>
    <t xml:space="preserve">GERENTE DE MONITORAMENTO E FISCALIZAÇÃO </t>
  </si>
  <si>
    <t xml:space="preserve">HÉLVIO ALESSANDRO DE LIMA FERREIRA </t>
  </si>
  <si>
    <t xml:space="preserve">ANALISTA EM GESTÃO DE RECURSOS HÍDRICOS </t>
  </si>
  <si>
    <t xml:space="preserve">FERNANDO ACIOLI </t>
  </si>
  <si>
    <t xml:space="preserve">GERENTE DE REVITALIZAÇÃO DE BACIAS </t>
  </si>
  <si>
    <t xml:space="preserve">DANILO MARCELO BARROS DA SILVA </t>
  </si>
  <si>
    <t xml:space="preserve">TÉCNICO EM TOPOGRAFIA </t>
  </si>
  <si>
    <t>MARIA LUCIA</t>
  </si>
  <si>
    <t>10018-8</t>
  </si>
  <si>
    <t>LUCIANA MEIRA</t>
  </si>
  <si>
    <t xml:space="preserve">EDUARDO DORNELAS DO MONTE </t>
  </si>
  <si>
    <t xml:space="preserve">ANALISTA SOCIAL </t>
  </si>
  <si>
    <t xml:space="preserve">FRANCISCO RODOLFO FERREIRA LIMA </t>
  </si>
  <si>
    <t xml:space="preserve">ANALISTA DE MEIO AMBIENTE </t>
  </si>
  <si>
    <t xml:space="preserve">JULIO CEZAR </t>
  </si>
  <si>
    <t xml:space="preserve">ANALISTA DE RECURSOS HÍDRICOS </t>
  </si>
  <si>
    <t xml:space="preserve">MAGNO SOUZA DA SILVA </t>
  </si>
  <si>
    <t>ANALISTA DE GESTÃO DE RECURSOS HÍDRICOS</t>
  </si>
  <si>
    <t xml:space="preserve">FISCALIZAÇÃO DO PROJETO DE ONITORAMENTO ANA / Belo jardim, Brejo da Madre de Deus, Santa Cruz do Capibaribe </t>
  </si>
  <si>
    <t xml:space="preserve">WAGNER FILIPE SILVA </t>
  </si>
  <si>
    <t xml:space="preserve">MONITORAMENTO DO PROJETO MULTIPLICANDO ÁGUAS E VIDA NO PAJEÚ - ENCERRAMENTO DE CONVENIO 007/2012 / TRIUNFO </t>
  </si>
  <si>
    <t>REALIZAR MANUTENÇÃO DE CPDs / GRAVATÁ</t>
  </si>
  <si>
    <t xml:space="preserve">CÍCERO ANTONIO DA SILVA </t>
  </si>
  <si>
    <t xml:space="preserve">HELTON JOSÉ </t>
  </si>
  <si>
    <t xml:space="preserve">REALIZAR MANUTENÇÃO DE CPDs / BARREIROS </t>
  </si>
  <si>
    <t xml:space="preserve">JORGE BENEDITO DA SILVA </t>
  </si>
  <si>
    <t xml:space="preserve">MARIA HELENA M. G. PEREIRA </t>
  </si>
  <si>
    <t xml:space="preserve">CHEFE NUCLEO DE CAPAC. EM RECURSOS HÍDRICOS </t>
  </si>
  <si>
    <t xml:space="preserve">PARTICIPAR DE OFICINA DE ALINHAMENTO PROJETO DESENVOLVER RH / BRASÍLIA </t>
  </si>
  <si>
    <t xml:space="preserve">REUNIÃO COM DIRETORIA E PLENÁRIA ORDINÁRIA DO CONSU/BITURY - BELO JARDIM </t>
  </si>
  <si>
    <t xml:space="preserve">VISITA PARA REALIZAÇÃO DA SEMANA DA ÁGUA - COBH GL - 2 / IPOJUCA </t>
  </si>
  <si>
    <t xml:space="preserve">HÉLVIO FERREIRA </t>
  </si>
  <si>
    <t xml:space="preserve">FISCALIZAÇÃO E PARTICIPAR DE RENIÃO CONSU / PETROLINA, LAGOA GRANDE </t>
  </si>
  <si>
    <t xml:space="preserve">ROBERTO CHAVES </t>
  </si>
  <si>
    <t xml:space="preserve">MARCOS ANTÔNIO DE AGUIAR CARVALHO </t>
  </si>
  <si>
    <t xml:space="preserve">CLENIO TORRES FILHO </t>
  </si>
  <si>
    <t xml:space="preserve">GERENTE DE OUTORGA E COBRANÇA </t>
  </si>
  <si>
    <t xml:space="preserve">VERIFICAR INSTALAÇÃO DE RÉGUAS DE MONITORAMENTO EM MANANCIAIS DA USINA SÃO JOSÉ / GOIANA E ITAQUITINGA </t>
  </si>
  <si>
    <t xml:space="preserve">JOSAFÁ HENRIQUE GOMES </t>
  </si>
  <si>
    <t xml:space="preserve">LOCALIZAR PONTOS PARA INSTALAÇÃO TELEPLUVIÔMETROS / ESCADA, CORTÊS, PRIMAVERA E AMARAGI </t>
  </si>
  <si>
    <t xml:space="preserve">CARLOS ALEXANDRE WANDERLEY DA SILVA </t>
  </si>
  <si>
    <t>LÍGIA MARIA PÓVOAS</t>
  </si>
  <si>
    <t xml:space="preserve">PARTICIPAR DE OFICINA PROMOVIDA PELA DEFESA CIVIL (MATA SUL) / RIO FORMOSO </t>
  </si>
  <si>
    <t xml:space="preserve">MARIA APARECIDA FERNANDES </t>
  </si>
  <si>
    <t xml:space="preserve">METEOROLOGISTA </t>
  </si>
  <si>
    <t xml:space="preserve">OFICINA PROMOVIDA PELA DEFESA CIVIL / RIO FORMOSO </t>
  </si>
  <si>
    <t xml:space="preserve">VISITA TÉCNICA PROJETO JANELAS PARA O RIO / TAQUARITINGA DO NORTE, VITÓRIA DE SANTO ANTÃO </t>
  </si>
  <si>
    <t>VILMA BORBA</t>
  </si>
  <si>
    <t xml:space="preserve">VICE PRESIDENTE SOBH/GOIANA </t>
  </si>
  <si>
    <t>PARTICIPAR CURSO HÍDRICO: METODOLOGIA DE PARTICIPAÇÃO SOCIAL - TURMA 16 / PESQUEIRA-PE</t>
  </si>
  <si>
    <t xml:space="preserve">MARIA AURINEIDE LOPES </t>
  </si>
  <si>
    <t xml:space="preserve">PRESIDENTE DO CONSU/ENGENHEIRO CAMACHO </t>
  </si>
  <si>
    <t xml:space="preserve">JORGE RICARDO DE OLIVEIRA CAVALCANTI </t>
  </si>
  <si>
    <t xml:space="preserve">SECRETÁRIO COBH / GOIANA </t>
  </si>
  <si>
    <t xml:space="preserve">FRANCISCA LUZETE PEIXOTO CÂNDIDO </t>
  </si>
  <si>
    <t xml:space="preserve">PRESIDENTE DO CONSU/CHAPÉU </t>
  </si>
  <si>
    <t xml:space="preserve">OLAVO MARQUES </t>
  </si>
  <si>
    <t>PRESIDENTE DO CONSU/SACO II</t>
  </si>
  <si>
    <t xml:space="preserve">MARCOS ANTÔNIO VASCONCELOS CAVALCANTI </t>
  </si>
  <si>
    <t xml:space="preserve">COORDENADOR DO CONSU / NILO COELHO </t>
  </si>
  <si>
    <t xml:space="preserve">MARIA VERA DOS SANTOS </t>
  </si>
  <si>
    <t xml:space="preserve">SECRETÁRIA DO CONSU / SALGUEIRO </t>
  </si>
  <si>
    <t xml:space="preserve">MARCELO CAUÁS ASFORA </t>
  </si>
  <si>
    <t>DIRETOR PRESIDENTE APAC</t>
  </si>
  <si>
    <t xml:space="preserve">SEMINÁRIO SOBRE A CRISE HÍDRICA / BRASÍLIA </t>
  </si>
  <si>
    <t xml:space="preserve">MARCOS VINICIUS DE SOUZA </t>
  </si>
  <si>
    <t xml:space="preserve">COORDENADOR DO CONSU / INGAZEIRA </t>
  </si>
  <si>
    <t xml:space="preserve">SEMANA DA ÁGUA NOS CONSU´S BARRA DE JUA E SERRINHA / GUARACY - SERRA TALHADA - FLORES - IBIMIRIM </t>
  </si>
  <si>
    <t xml:space="preserve">PLINIO GUIMARÃES DE SOUZA </t>
  </si>
  <si>
    <t xml:space="preserve">PRESIDENTE COBH - UMA </t>
  </si>
  <si>
    <t xml:space="preserve">PARTICIPAR CURSO DE METODOLOGIA DE PARTICIPAÇÃO SOCIAL - TURMA 16 / PESQUEIRA </t>
  </si>
  <si>
    <t xml:space="preserve">CESAR MENDONÇA </t>
  </si>
  <si>
    <t xml:space="preserve">COLETAR DADOS DA BARRAGEM GUARAREMA / VICÊNCIA </t>
  </si>
  <si>
    <t xml:space="preserve">GILBERTO QUEIROZ </t>
  </si>
  <si>
    <t xml:space="preserve">VISITAR PROJETO FUNBRASIL / GLÓRIA DO GOITÁ </t>
  </si>
  <si>
    <t xml:space="preserve">AILDO SABINO </t>
  </si>
  <si>
    <t xml:space="preserve">3A REUNIÃO CONSELHO GESTOR DO PROJETO DE INTEGRAÇÃO DO RIO SÃO FRANCISCO / BRASÍLIA </t>
  </si>
  <si>
    <t xml:space="preserve">REALIZAR MANUTENÇÃO DAS PCD's / VITÓRIA STO. ANTÃO </t>
  </si>
  <si>
    <t>REALIZAR MANUTENÇÃO DAS PCD's / ITAMBÉ</t>
  </si>
  <si>
    <t xml:space="preserve">ATUALIZAR COAS DAS PCD's / BARREIROS E PALMARES </t>
  </si>
  <si>
    <t xml:space="preserve">HELTON JOSÉ DOS SANTOS GOLVEIA </t>
  </si>
  <si>
    <t xml:space="preserve">INSTALAR PCD NA BARRAGEM DE GUARAREMA / VICÊNCIA </t>
  </si>
  <si>
    <t xml:space="preserve">FISCALIZAÇÃO A PEDIDO DO DIRETOR DA APAC / GLÓRIA DO GOITÁ </t>
  </si>
  <si>
    <t>RETIRAR PCD DE SIRIJI EM VICÊNCIA E MANUTENÇÃO PCD FERREIROS / VICÊNCIA E FERREIROS</t>
  </si>
  <si>
    <t xml:space="preserve">LIGIA MARIA ENDERS </t>
  </si>
  <si>
    <t xml:space="preserve">PARTICIPAR DA OFICINA PROMOVIDA PELA DEFESA CIVIL / BONITO </t>
  </si>
  <si>
    <t xml:space="preserve">REUNIÃO COM PREFEITO VITÓRIA DE STO. ANTÃO - PROJETO PARQUE AMBIENTAL JANELAS PARA O RIO / VITÓRIA DE ST. ANTÃO </t>
  </si>
  <si>
    <t xml:space="preserve">EVENTO PELO CONSU BITURY SEMANA DA PAGUA / BELO JARDIM </t>
  </si>
  <si>
    <t xml:space="preserve">FERNANDO BELLO DIAS PEREIRA </t>
  </si>
  <si>
    <t xml:space="preserve">FISCALIZAÇÃO DA OBRA DO RADAR METEOROLÓGICO DE CHÃ GRANDE </t>
  </si>
  <si>
    <t>VISITA TÉCNICA PROJETO JANELAS PARA O RIO / TAQUARITINGA DO NORTE</t>
  </si>
  <si>
    <t>-</t>
  </si>
  <si>
    <t>Reunião em Taquaritinga do Norte e Vitória de Snto Antão, participação das oficinas do Projeto Janelas para o Rio. Dias 5 e 6</t>
  </si>
  <si>
    <t>Reunião em Taquaritinga do Norte e Vitória de Snto Antão, participação das oficinas do Projeto Janelas para o Rio.Dias 5 e 6</t>
  </si>
  <si>
    <t>Eng. Agronoma</t>
  </si>
  <si>
    <t>Vistoria técnica projeto ADESSU Triunfo, relatório final do convênio. Previsão 12 a 15</t>
  </si>
  <si>
    <t>Visita técnica projeto Econordeste - Garanhuns- Periodo 27 a 29</t>
  </si>
  <si>
    <t>Manutenção em  Pluviômetros(Pombos, Chã Grande, Gravatá, Sairé, São Joaquim do Monte)</t>
  </si>
  <si>
    <t>Josafá Gomes</t>
  </si>
  <si>
    <t>10098-6</t>
  </si>
  <si>
    <t>Manutenção em Pluviômetros(Camocim de São Féliz, Barra de Guarabira, Agrestina, Altinho, Tacaimbo)</t>
  </si>
  <si>
    <t>Manutenção em  Pluviômetros(Camocim de São Féliz, Barra de Guarabira, Agrestina, Altinho, Tacaimbo)</t>
  </si>
  <si>
    <t>DANILO MARCELO BARROS DA SILVA</t>
  </si>
  <si>
    <t>ASSISTENTE DE GESTÃO EM RECURSOS HÍDRICOS/TÉCNICO EM HIDROMETOROLOGIA</t>
  </si>
  <si>
    <t>REALIZAR MANUTENÇÃO DA REDE DE MONITORAMENTO CONVENCIONAL E DE PLATAFORMAS DE COLETA DE DADOS E OBTENÇÃO DOS NÍVEIS DOS RESERVATÓRIOS DO ESTADO (ABRANGE TODO O ESTADO)</t>
  </si>
  <si>
    <t>JORGE BENEDITO DA SILVA</t>
  </si>
  <si>
    <t>WAGNER FELIPE SILVA</t>
  </si>
  <si>
    <t>ASSISTENTE DE GESTÃO EM RECURSOS HÍDRICOS/TÉCNICO EM TOPOGRAFIA</t>
  </si>
  <si>
    <t>HELTON JOSÉ DOS SANTOS GOUVEIA</t>
  </si>
  <si>
    <t>CESAR AUGUSTO DE MENDONÇA</t>
  </si>
  <si>
    <t>APRESENTAR CENÁRIOS DA SITUAÇÃO DOS RESERVATÓRIOS NOS CONSELHOS DE USUÁRIOS E PARTICIPAR DE REUNIÕES PARA GESTÃO DA ÁGUA (ABRANGE TODO O ESTADO)</t>
  </si>
  <si>
    <t>REALIZAR MANUTENÇÃO DAS PLATAFORMAS DE COLETA DE DADOS DA REDE DE ALERTA DE CHEIAS DO ESTADO (ABRANGE O AGRESTE E A ZONA DA MATA)</t>
  </si>
  <si>
    <t>CÍCERO ANTÔNIO DA SILVA</t>
  </si>
  <si>
    <t>ROBERTO CHAVES DA SILVA</t>
  </si>
  <si>
    <t>JOSÉ MACELO CORDEIRO POSSAS</t>
  </si>
  <si>
    <t>LÍGIA MARIA ENDERS JAIR PÓVOAS</t>
  </si>
  <si>
    <t>REALIZAR FISCALIZAÇÃO IRREGULAR DO USO DA ÁGUA (ABRANGE TODO O ESTADO)</t>
  </si>
  <si>
    <t>RAFAELA VIEIRA RIBEIRO</t>
  </si>
  <si>
    <t>SILVANIA MARIA DA SILVA</t>
  </si>
  <si>
    <t>HÉLVIO ALESSANDRO DE LIMA FERREIRA</t>
  </si>
  <si>
    <t>RENATA PINHEIRO</t>
  </si>
  <si>
    <t>Gerente da GRBH</t>
  </si>
  <si>
    <t>Nilson Henrique da Silva</t>
  </si>
  <si>
    <t>10083-8</t>
  </si>
  <si>
    <t>Analista de Recursos Hídricos - Analista Social</t>
  </si>
  <si>
    <t>Assessoria aos colegiados da Bacia do Pajeú</t>
  </si>
  <si>
    <t>Magno Silva</t>
  </si>
  <si>
    <t>Plenária Eleitoral do COBH Ipojuca; entrega e assinatura do termo de posse do Comitê Metropolitano Sul - Mandato 2015-2018</t>
  </si>
  <si>
    <t>Eduardo Dornelas do Monte</t>
  </si>
  <si>
    <t>10106-0</t>
  </si>
  <si>
    <t>Analista de Recursos Hídricos - Engenheiro Civil</t>
  </si>
  <si>
    <t>Acompanhamento das Reuniões dos Consu's. Serrinha, Barra do Juá e Jazigo.</t>
  </si>
  <si>
    <t>Francisco Rodolfo Ferreira Lima</t>
  </si>
  <si>
    <t>10175-3</t>
  </si>
  <si>
    <t>Assistente em Gestão de Rec. Hídricos - Tecnico em Hidrometeorologia</t>
  </si>
  <si>
    <t>Secretaria e apoios dos COBH's e Consu's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</si>
</sst>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#"/>
    <numFmt numFmtId="165" formatCode="_(* #,##0.00_);_(* \(#,##0.00\);_(* &quot;-&quot;??_);_(@_)"/>
    <numFmt numFmtId="166" formatCode="00"/>
  </numFmts>
  <fonts count="8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</font>
    <font>
      <sz val="9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BFBFB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142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1" fillId="0" borderId="7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4" fillId="3" borderId="12" xfId="0" applyNumberFormat="1" applyFont="1" applyFill="1" applyBorder="1" applyAlignment="1">
      <alignment horizontal="left" vertical="center" wrapText="1"/>
    </xf>
    <xf numFmtId="4" fontId="4" fillId="3" borderId="12" xfId="0" applyNumberFormat="1" applyFont="1" applyFill="1" applyBorder="1" applyAlignment="1">
      <alignment horizontal="left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 wrapText="1"/>
    </xf>
    <xf numFmtId="165" fontId="4" fillId="3" borderId="14" xfId="0" applyNumberFormat="1" applyFont="1" applyFill="1" applyBorder="1" applyAlignment="1">
      <alignment vertical="center" wrapText="1"/>
    </xf>
    <xf numFmtId="4" fontId="4" fillId="3" borderId="12" xfId="0" applyNumberFormat="1" applyFont="1" applyFill="1" applyBorder="1" applyAlignment="1">
      <alignment vertical="center" wrapText="1"/>
    </xf>
    <xf numFmtId="165" fontId="4" fillId="3" borderId="12" xfId="0" applyNumberFormat="1" applyFont="1" applyFill="1" applyBorder="1" applyAlignment="1">
      <alignment vertical="center" wrapText="1"/>
    </xf>
    <xf numFmtId="4" fontId="4" fillId="3" borderId="14" xfId="0" applyNumberFormat="1" applyFont="1" applyFill="1" applyBorder="1" applyAlignment="1">
      <alignment vertical="center"/>
    </xf>
    <xf numFmtId="0" fontId="4" fillId="0" borderId="0" xfId="0" applyFont="1"/>
    <xf numFmtId="4" fontId="4" fillId="3" borderId="12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6" fillId="6" borderId="1" xfId="2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vertical="center"/>
    </xf>
    <xf numFmtId="165" fontId="6" fillId="3" borderId="14" xfId="0" applyNumberFormat="1" applyFont="1" applyFill="1" applyBorder="1" applyAlignment="1">
      <alignment vertical="center"/>
    </xf>
    <xf numFmtId="1" fontId="6" fillId="0" borderId="12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horizontal="left" vertical="center" wrapText="1"/>
    </xf>
    <xf numFmtId="4" fontId="6" fillId="3" borderId="12" xfId="0" applyNumberFormat="1" applyFont="1" applyFill="1" applyBorder="1" applyAlignment="1">
      <alignment horizontal="left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vertical="center" wrapText="1"/>
    </xf>
    <xf numFmtId="164" fontId="7" fillId="7" borderId="12" xfId="0" applyNumberFormat="1" applyFont="1" applyFill="1" applyBorder="1" applyAlignment="1">
      <alignment vertical="center" wrapText="1"/>
    </xf>
    <xf numFmtId="166" fontId="6" fillId="4" borderId="14" xfId="0" applyNumberFormat="1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 wrapText="1"/>
    </xf>
    <xf numFmtId="44" fontId="6" fillId="4" borderId="14" xfId="2" applyFont="1" applyFill="1" applyBorder="1" applyAlignment="1">
      <alignment vertical="center"/>
    </xf>
    <xf numFmtId="44" fontId="6" fillId="4" borderId="12" xfId="2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6" fontId="0" fillId="6" borderId="1" xfId="0" applyNumberFormat="1" applyFill="1" applyBorder="1" applyAlignment="1">
      <alignment horizontal="center" vertical="center"/>
    </xf>
    <xf numFmtId="44" fontId="0" fillId="6" borderId="1" xfId="2" applyFont="1" applyFill="1" applyBorder="1" applyAlignment="1">
      <alignment horizontal="center" vertical="center"/>
    </xf>
    <xf numFmtId="44" fontId="0" fillId="6" borderId="1" xfId="0" applyNumberFormat="1" applyFill="1" applyBorder="1" applyAlignment="1">
      <alignment vertical="center"/>
    </xf>
    <xf numFmtId="44" fontId="0" fillId="6" borderId="1" xfId="2" applyFont="1" applyFill="1" applyBorder="1" applyAlignment="1">
      <alignment vertical="center"/>
    </xf>
    <xf numFmtId="164" fontId="4" fillId="3" borderId="19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vertical="center"/>
    </xf>
    <xf numFmtId="0" fontId="0" fillId="0" borderId="1" xfId="0" applyBorder="1"/>
    <xf numFmtId="0" fontId="6" fillId="0" borderId="19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vertical="center"/>
    </xf>
    <xf numFmtId="44" fontId="6" fillId="4" borderId="17" xfId="2" applyFont="1" applyFill="1" applyBorder="1" applyAlignment="1">
      <alignment vertical="center"/>
    </xf>
    <xf numFmtId="165" fontId="6" fillId="3" borderId="19" xfId="0" applyNumberFormat="1" applyFont="1" applyFill="1" applyBorder="1" applyAlignment="1">
      <alignment vertical="center"/>
    </xf>
    <xf numFmtId="164" fontId="6" fillId="4" borderId="24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44" fontId="6" fillId="4" borderId="1" xfId="2" applyFont="1" applyFill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4" fontId="6" fillId="4" borderId="24" xfId="2" applyFont="1" applyFill="1" applyBorder="1" applyAlignment="1">
      <alignment vertical="center"/>
    </xf>
    <xf numFmtId="44" fontId="6" fillId="4" borderId="14" xfId="2" applyFont="1" applyFill="1" applyBorder="1" applyAlignment="1">
      <alignment horizontal="center" vertical="center"/>
    </xf>
    <xf numFmtId="44" fontId="6" fillId="4" borderId="24" xfId="2" applyFont="1" applyFill="1" applyBorder="1" applyAlignment="1">
      <alignment horizontal="center" vertical="center"/>
    </xf>
    <xf numFmtId="44" fontId="6" fillId="4" borderId="1" xfId="2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vertical="center"/>
    </xf>
    <xf numFmtId="166" fontId="6" fillId="4" borderId="2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39" fontId="6" fillId="4" borderId="12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6" xfId="0" applyFont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workbookViewId="0">
      <selection sqref="A1:L1"/>
    </sheetView>
  </sheetViews>
  <sheetFormatPr defaultRowHeight="33.75" customHeight="1"/>
  <cols>
    <col min="1" max="1" width="26.85546875" style="9" customWidth="1"/>
    <col min="2" max="2" width="11.5703125" style="8" customWidth="1"/>
    <col min="3" max="3" width="23.28515625" style="9" customWidth="1"/>
    <col min="4" max="4" width="50.7109375" style="9" customWidth="1"/>
    <col min="6" max="6" width="11.5703125" customWidth="1"/>
    <col min="9" max="9" width="12.28515625" style="2" customWidth="1"/>
    <col min="10" max="10" width="11" style="3" customWidth="1"/>
    <col min="11" max="11" width="10.5703125" style="3" bestFit="1" customWidth="1"/>
    <col min="12" max="12" width="12" style="2" customWidth="1"/>
    <col min="13" max="13" width="9.42578125" style="3" customWidth="1"/>
    <col min="14" max="14" width="14.42578125" style="3" customWidth="1"/>
    <col min="15" max="15" width="13.5703125" style="3" customWidth="1"/>
  </cols>
  <sheetData>
    <row r="1" spans="1:16" ht="33.75" customHeight="1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 t="s">
        <v>1</v>
      </c>
      <c r="N1" s="125"/>
      <c r="O1" s="4">
        <v>42430</v>
      </c>
    </row>
    <row r="2" spans="1:16" ht="33.75" customHeight="1">
      <c r="A2" s="126" t="s">
        <v>35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"/>
      <c r="N2" s="5"/>
      <c r="O2" s="6"/>
    </row>
    <row r="3" spans="1:16" ht="33.75" customHeight="1">
      <c r="A3" s="128" t="s">
        <v>2</v>
      </c>
      <c r="B3" s="131" t="s">
        <v>3</v>
      </c>
      <c r="C3" s="134" t="s">
        <v>4</v>
      </c>
      <c r="D3" s="134" t="s">
        <v>5</v>
      </c>
      <c r="E3" s="117" t="s">
        <v>6</v>
      </c>
      <c r="F3" s="114"/>
      <c r="G3" s="114"/>
      <c r="H3" s="114"/>
      <c r="I3" s="113" t="s">
        <v>10</v>
      </c>
      <c r="J3" s="114"/>
      <c r="K3" s="114"/>
      <c r="L3" s="114"/>
      <c r="M3" s="114"/>
      <c r="N3" s="114"/>
      <c r="O3" s="114"/>
    </row>
    <row r="4" spans="1:16" ht="33.75" customHeight="1">
      <c r="A4" s="129"/>
      <c r="B4" s="132"/>
      <c r="C4" s="129"/>
      <c r="D4" s="129"/>
      <c r="E4" s="117" t="s">
        <v>37</v>
      </c>
      <c r="F4" s="114"/>
      <c r="G4" s="114"/>
      <c r="H4" s="114"/>
      <c r="I4" s="113" t="s">
        <v>7</v>
      </c>
      <c r="J4" s="114"/>
      <c r="K4" s="114"/>
      <c r="L4" s="113" t="s">
        <v>8</v>
      </c>
      <c r="M4" s="114"/>
      <c r="N4" s="114"/>
      <c r="O4" s="7" t="s">
        <v>9</v>
      </c>
    </row>
    <row r="5" spans="1:16" ht="33.75" customHeight="1">
      <c r="A5" s="129"/>
      <c r="B5" s="132"/>
      <c r="C5" s="129"/>
      <c r="D5" s="129"/>
      <c r="E5" s="115" t="s">
        <v>13</v>
      </c>
      <c r="F5" s="115" t="s">
        <v>12</v>
      </c>
      <c r="G5" s="117" t="s">
        <v>14</v>
      </c>
      <c r="H5" s="117" t="s">
        <v>9</v>
      </c>
      <c r="I5" s="118" t="s">
        <v>36</v>
      </c>
      <c r="J5" s="120" t="s">
        <v>14</v>
      </c>
      <c r="K5" s="113" t="s">
        <v>9</v>
      </c>
      <c r="L5" s="118" t="s">
        <v>36</v>
      </c>
      <c r="M5" s="113" t="s">
        <v>14</v>
      </c>
      <c r="N5" s="113" t="s">
        <v>9</v>
      </c>
      <c r="O5" s="113" t="s">
        <v>14</v>
      </c>
    </row>
    <row r="6" spans="1:16" ht="33.75" customHeight="1">
      <c r="A6" s="130"/>
      <c r="B6" s="133"/>
      <c r="C6" s="130"/>
      <c r="D6" s="130"/>
      <c r="E6" s="116"/>
      <c r="F6" s="116"/>
      <c r="G6" s="116"/>
      <c r="H6" s="116"/>
      <c r="I6" s="119"/>
      <c r="J6" s="121"/>
      <c r="K6" s="119"/>
      <c r="L6" s="119"/>
      <c r="M6" s="119"/>
      <c r="N6" s="119"/>
      <c r="O6" s="119"/>
    </row>
    <row r="7" spans="1:16" ht="38.25">
      <c r="A7" s="63" t="s">
        <v>46</v>
      </c>
      <c r="B7" s="25">
        <v>100390</v>
      </c>
      <c r="C7" s="25" t="s">
        <v>40</v>
      </c>
      <c r="D7" s="25" t="s">
        <v>59</v>
      </c>
      <c r="E7" s="23"/>
      <c r="F7" s="24"/>
      <c r="G7" s="24"/>
      <c r="H7" s="24"/>
      <c r="I7" s="64">
        <v>4</v>
      </c>
      <c r="J7" s="65">
        <v>54.01</v>
      </c>
      <c r="K7" s="66">
        <f t="shared" ref="K7:K65" si="0">I7*J7</f>
        <v>216.04</v>
      </c>
      <c r="L7" s="64">
        <v>1</v>
      </c>
      <c r="M7" s="67">
        <v>17.52</v>
      </c>
      <c r="N7" s="66">
        <f t="shared" ref="N7:N65" si="1">L7*M7</f>
        <v>17.52</v>
      </c>
      <c r="O7" s="66">
        <f t="shared" ref="O7:O34" si="2">K7+N7</f>
        <v>233.56</v>
      </c>
      <c r="P7" s="19"/>
    </row>
    <row r="8" spans="1:16" ht="38.25">
      <c r="A8" s="63" t="s">
        <v>60</v>
      </c>
      <c r="B8" s="62">
        <v>101486</v>
      </c>
      <c r="C8" s="25" t="s">
        <v>40</v>
      </c>
      <c r="D8" s="25" t="s">
        <v>59</v>
      </c>
      <c r="E8" s="23"/>
      <c r="F8" s="24"/>
      <c r="G8" s="24"/>
      <c r="H8" s="24"/>
      <c r="I8" s="64">
        <v>4</v>
      </c>
      <c r="J8" s="65">
        <v>54.01</v>
      </c>
      <c r="K8" s="66">
        <f t="shared" si="0"/>
        <v>216.04</v>
      </c>
      <c r="L8" s="64">
        <v>1</v>
      </c>
      <c r="M8" s="67">
        <v>17.52</v>
      </c>
      <c r="N8" s="66">
        <f t="shared" si="1"/>
        <v>17.52</v>
      </c>
      <c r="O8" s="66">
        <f t="shared" si="2"/>
        <v>233.56</v>
      </c>
      <c r="P8" s="19"/>
    </row>
    <row r="9" spans="1:16" ht="38.25">
      <c r="A9" s="63" t="s">
        <v>55</v>
      </c>
      <c r="B9" s="25">
        <v>101257</v>
      </c>
      <c r="C9" s="25" t="s">
        <v>58</v>
      </c>
      <c r="D9" s="25" t="s">
        <v>61</v>
      </c>
      <c r="E9" s="23"/>
      <c r="F9" s="24"/>
      <c r="G9" s="24"/>
      <c r="H9" s="24"/>
      <c r="I9" s="64">
        <v>3</v>
      </c>
      <c r="J9" s="65">
        <v>54.01</v>
      </c>
      <c r="K9" s="66">
        <f t="shared" si="0"/>
        <v>162.03</v>
      </c>
      <c r="L9" s="64">
        <v>1</v>
      </c>
      <c r="M9" s="67">
        <v>17.52</v>
      </c>
      <c r="N9" s="66">
        <f t="shared" si="1"/>
        <v>17.52</v>
      </c>
      <c r="O9" s="66">
        <f t="shared" si="2"/>
        <v>179.55</v>
      </c>
      <c r="P9" s="19"/>
    </row>
    <row r="10" spans="1:16" ht="25.5">
      <c r="A10" s="63" t="s">
        <v>29</v>
      </c>
      <c r="B10" s="25">
        <v>100862</v>
      </c>
      <c r="C10" s="25" t="s">
        <v>39</v>
      </c>
      <c r="D10" s="25" t="s">
        <v>62</v>
      </c>
      <c r="E10" s="23"/>
      <c r="F10" s="24"/>
      <c r="G10" s="24"/>
      <c r="H10" s="24"/>
      <c r="I10" s="64">
        <v>0</v>
      </c>
      <c r="J10" s="65">
        <v>54.01</v>
      </c>
      <c r="K10" s="66">
        <f t="shared" si="0"/>
        <v>0</v>
      </c>
      <c r="L10" s="64">
        <v>1</v>
      </c>
      <c r="M10" s="67">
        <v>17.52</v>
      </c>
      <c r="N10" s="66">
        <f t="shared" si="1"/>
        <v>17.52</v>
      </c>
      <c r="O10" s="66">
        <f t="shared" si="2"/>
        <v>17.52</v>
      </c>
      <c r="P10" s="19"/>
    </row>
    <row r="11" spans="1:16" ht="25.5">
      <c r="A11" s="63" t="s">
        <v>63</v>
      </c>
      <c r="B11" s="62">
        <v>101656</v>
      </c>
      <c r="C11" s="25" t="s">
        <v>47</v>
      </c>
      <c r="D11" s="25" t="s">
        <v>62</v>
      </c>
      <c r="E11" s="23"/>
      <c r="F11" s="24"/>
      <c r="G11" s="24"/>
      <c r="H11" s="24"/>
      <c r="I11" s="64">
        <v>0</v>
      </c>
      <c r="J11" s="65">
        <v>54.01</v>
      </c>
      <c r="K11" s="66">
        <f t="shared" si="0"/>
        <v>0</v>
      </c>
      <c r="L11" s="64">
        <v>1</v>
      </c>
      <c r="M11" s="67">
        <v>17.52</v>
      </c>
      <c r="N11" s="66">
        <f t="shared" si="1"/>
        <v>17.52</v>
      </c>
      <c r="O11" s="66">
        <f t="shared" si="2"/>
        <v>17.52</v>
      </c>
      <c r="P11" s="19"/>
    </row>
    <row r="12" spans="1:16" ht="25.5">
      <c r="A12" s="63" t="s">
        <v>64</v>
      </c>
      <c r="B12" s="62">
        <v>100820</v>
      </c>
      <c r="C12" s="25" t="s">
        <v>39</v>
      </c>
      <c r="D12" s="25" t="s">
        <v>65</v>
      </c>
      <c r="E12" s="23"/>
      <c r="F12" s="24"/>
      <c r="G12" s="24"/>
      <c r="H12" s="24"/>
      <c r="I12" s="64">
        <v>0</v>
      </c>
      <c r="J12" s="65">
        <v>54.01</v>
      </c>
      <c r="K12" s="66">
        <f t="shared" si="0"/>
        <v>0</v>
      </c>
      <c r="L12" s="64">
        <v>1</v>
      </c>
      <c r="M12" s="67">
        <v>17.52</v>
      </c>
      <c r="N12" s="66">
        <f t="shared" si="1"/>
        <v>17.52</v>
      </c>
      <c r="O12" s="66">
        <f t="shared" si="2"/>
        <v>17.52</v>
      </c>
      <c r="P12" s="19"/>
    </row>
    <row r="13" spans="1:16" ht="25.5">
      <c r="A13" s="63" t="s">
        <v>66</v>
      </c>
      <c r="B13" s="25">
        <v>100404</v>
      </c>
      <c r="C13" s="25" t="s">
        <v>39</v>
      </c>
      <c r="D13" s="25" t="s">
        <v>65</v>
      </c>
      <c r="E13" s="23"/>
      <c r="F13" s="24"/>
      <c r="G13" s="24"/>
      <c r="H13" s="24"/>
      <c r="I13" s="64">
        <v>0</v>
      </c>
      <c r="J13" s="65">
        <v>54.01</v>
      </c>
      <c r="K13" s="66">
        <f t="shared" si="0"/>
        <v>0</v>
      </c>
      <c r="L13" s="64">
        <v>1</v>
      </c>
      <c r="M13" s="67">
        <v>17.52</v>
      </c>
      <c r="N13" s="66">
        <f t="shared" si="1"/>
        <v>17.52</v>
      </c>
      <c r="O13" s="66">
        <f t="shared" si="2"/>
        <v>17.52</v>
      </c>
      <c r="P13" s="19"/>
    </row>
    <row r="14" spans="1:16" ht="38.25">
      <c r="A14" s="63" t="s">
        <v>67</v>
      </c>
      <c r="B14" s="25">
        <v>10008</v>
      </c>
      <c r="C14" s="25" t="s">
        <v>68</v>
      </c>
      <c r="D14" s="25" t="s">
        <v>69</v>
      </c>
      <c r="E14" s="23"/>
      <c r="F14" s="24"/>
      <c r="G14" s="24"/>
      <c r="H14" s="24"/>
      <c r="I14" s="64">
        <v>2</v>
      </c>
      <c r="J14" s="65">
        <v>175.44</v>
      </c>
      <c r="K14" s="66">
        <f t="shared" si="0"/>
        <v>350.88</v>
      </c>
      <c r="L14" s="64">
        <v>1</v>
      </c>
      <c r="M14" s="67">
        <v>52.64</v>
      </c>
      <c r="N14" s="66">
        <f t="shared" si="1"/>
        <v>52.64</v>
      </c>
      <c r="O14" s="66">
        <f t="shared" si="2"/>
        <v>403.52</v>
      </c>
      <c r="P14" s="19"/>
    </row>
    <row r="15" spans="1:16" ht="27.75" customHeight="1">
      <c r="A15" s="63" t="s">
        <v>57</v>
      </c>
      <c r="B15" s="25">
        <v>100692</v>
      </c>
      <c r="C15" s="25" t="s">
        <v>52</v>
      </c>
      <c r="D15" s="25" t="s">
        <v>70</v>
      </c>
      <c r="E15" s="23"/>
      <c r="F15" s="24"/>
      <c r="G15" s="24"/>
      <c r="H15" s="24"/>
      <c r="I15" s="64">
        <v>1</v>
      </c>
      <c r="J15" s="65">
        <v>54.01</v>
      </c>
      <c r="K15" s="66">
        <f t="shared" si="0"/>
        <v>54.01</v>
      </c>
      <c r="L15" s="64">
        <v>1</v>
      </c>
      <c r="M15" s="67">
        <v>17.52</v>
      </c>
      <c r="N15" s="66">
        <f t="shared" si="1"/>
        <v>17.52</v>
      </c>
      <c r="O15" s="66">
        <f t="shared" si="2"/>
        <v>71.53</v>
      </c>
      <c r="P15" s="19"/>
    </row>
    <row r="16" spans="1:16" ht="25.5">
      <c r="A16" s="63" t="s">
        <v>53</v>
      </c>
      <c r="B16" s="25">
        <v>101753</v>
      </c>
      <c r="C16" s="25" t="s">
        <v>40</v>
      </c>
      <c r="D16" s="25" t="s">
        <v>71</v>
      </c>
      <c r="E16" s="23"/>
      <c r="F16" s="24"/>
      <c r="G16" s="24"/>
      <c r="H16" s="24"/>
      <c r="I16" s="64">
        <v>0</v>
      </c>
      <c r="J16" s="65">
        <v>54.01</v>
      </c>
      <c r="K16" s="66">
        <f t="shared" si="0"/>
        <v>0</v>
      </c>
      <c r="L16" s="64">
        <v>1</v>
      </c>
      <c r="M16" s="67">
        <v>17.52</v>
      </c>
      <c r="N16" s="66">
        <f t="shared" si="1"/>
        <v>17.52</v>
      </c>
      <c r="O16" s="66">
        <f t="shared" si="2"/>
        <v>17.52</v>
      </c>
      <c r="P16" s="19"/>
    </row>
    <row r="17" spans="1:16" ht="25.5">
      <c r="A17" s="63" t="s">
        <v>72</v>
      </c>
      <c r="B17" s="25">
        <v>100374</v>
      </c>
      <c r="C17" s="25" t="s">
        <v>40</v>
      </c>
      <c r="D17" s="25" t="s">
        <v>73</v>
      </c>
      <c r="E17" s="23"/>
      <c r="F17" s="24"/>
      <c r="G17" s="24"/>
      <c r="H17" s="24"/>
      <c r="I17" s="64">
        <v>2</v>
      </c>
      <c r="J17" s="65">
        <v>54.01</v>
      </c>
      <c r="K17" s="66">
        <f t="shared" si="0"/>
        <v>108.02</v>
      </c>
      <c r="L17" s="64">
        <v>1</v>
      </c>
      <c r="M17" s="67">
        <v>17.52</v>
      </c>
      <c r="N17" s="66">
        <f t="shared" si="1"/>
        <v>17.52</v>
      </c>
      <c r="O17" s="66">
        <f t="shared" si="2"/>
        <v>125.53999999999999</v>
      </c>
      <c r="P17" s="19"/>
    </row>
    <row r="18" spans="1:16" ht="25.5">
      <c r="A18" s="63" t="s">
        <v>74</v>
      </c>
      <c r="B18" s="25">
        <v>101605</v>
      </c>
      <c r="C18" s="25" t="s">
        <v>56</v>
      </c>
      <c r="D18" s="25" t="s">
        <v>73</v>
      </c>
      <c r="E18" s="23"/>
      <c r="F18" s="24"/>
      <c r="G18" s="24"/>
      <c r="H18" s="24"/>
      <c r="I18" s="64">
        <v>2</v>
      </c>
      <c r="J18" s="65">
        <v>54.01</v>
      </c>
      <c r="K18" s="66">
        <f t="shared" si="0"/>
        <v>108.02</v>
      </c>
      <c r="L18" s="64">
        <v>1</v>
      </c>
      <c r="M18" s="67">
        <v>17.52</v>
      </c>
      <c r="N18" s="66">
        <f t="shared" si="1"/>
        <v>17.52</v>
      </c>
      <c r="O18" s="66">
        <f t="shared" si="2"/>
        <v>125.53999999999999</v>
      </c>
      <c r="P18" s="19"/>
    </row>
    <row r="19" spans="1:16" ht="38.25">
      <c r="A19" s="63" t="s">
        <v>75</v>
      </c>
      <c r="B19" s="25">
        <v>101168</v>
      </c>
      <c r="C19" s="25" t="s">
        <v>43</v>
      </c>
      <c r="D19" s="25" t="s">
        <v>73</v>
      </c>
      <c r="E19" s="23"/>
      <c r="F19" s="24"/>
      <c r="G19" s="24"/>
      <c r="H19" s="24"/>
      <c r="I19" s="64">
        <v>2</v>
      </c>
      <c r="J19" s="65">
        <v>54.01</v>
      </c>
      <c r="K19" s="66">
        <f t="shared" si="0"/>
        <v>108.02</v>
      </c>
      <c r="L19" s="64">
        <v>1</v>
      </c>
      <c r="M19" s="67">
        <v>17.52</v>
      </c>
      <c r="N19" s="66">
        <f t="shared" si="1"/>
        <v>17.52</v>
      </c>
      <c r="O19" s="66">
        <f t="shared" si="2"/>
        <v>125.53999999999999</v>
      </c>
      <c r="P19" s="19"/>
    </row>
    <row r="20" spans="1:16" ht="38.25">
      <c r="A20" s="63" t="s">
        <v>76</v>
      </c>
      <c r="B20" s="25">
        <v>1000064</v>
      </c>
      <c r="C20" s="25" t="s">
        <v>77</v>
      </c>
      <c r="D20" s="25" t="s">
        <v>78</v>
      </c>
      <c r="E20" s="10"/>
      <c r="F20" s="11"/>
      <c r="G20" s="11"/>
      <c r="H20" s="11"/>
      <c r="I20" s="64">
        <v>1</v>
      </c>
      <c r="J20" s="65">
        <v>54.01</v>
      </c>
      <c r="K20" s="66">
        <f t="shared" si="0"/>
        <v>54.01</v>
      </c>
      <c r="L20" s="64">
        <v>1</v>
      </c>
      <c r="M20" s="67">
        <v>17.52</v>
      </c>
      <c r="N20" s="66">
        <f t="shared" si="1"/>
        <v>17.52</v>
      </c>
      <c r="O20" s="66">
        <f t="shared" si="2"/>
        <v>71.53</v>
      </c>
      <c r="P20" s="19"/>
    </row>
    <row r="21" spans="1:16" ht="38.25">
      <c r="A21" s="63" t="s">
        <v>79</v>
      </c>
      <c r="B21" s="25">
        <v>100986</v>
      </c>
      <c r="C21" s="25" t="s">
        <v>40</v>
      </c>
      <c r="D21" s="25" t="s">
        <v>80</v>
      </c>
      <c r="E21" s="12"/>
      <c r="F21" s="11"/>
      <c r="G21" s="11"/>
      <c r="H21" s="11"/>
      <c r="I21" s="64">
        <v>0</v>
      </c>
      <c r="J21" s="65">
        <v>54.01</v>
      </c>
      <c r="K21" s="66">
        <f t="shared" si="0"/>
        <v>0</v>
      </c>
      <c r="L21" s="64">
        <v>1</v>
      </c>
      <c r="M21" s="67">
        <v>17.52</v>
      </c>
      <c r="N21" s="66">
        <f t="shared" si="1"/>
        <v>17.52</v>
      </c>
      <c r="O21" s="66">
        <f t="shared" si="2"/>
        <v>17.52</v>
      </c>
      <c r="P21" s="19"/>
    </row>
    <row r="22" spans="1:16" ht="38.25">
      <c r="A22" s="63" t="s">
        <v>81</v>
      </c>
      <c r="B22" s="25">
        <v>101249</v>
      </c>
      <c r="C22" s="25" t="s">
        <v>40</v>
      </c>
      <c r="D22" s="25" t="s">
        <v>80</v>
      </c>
      <c r="E22" s="10"/>
      <c r="F22" s="11"/>
      <c r="G22" s="11"/>
      <c r="H22" s="11"/>
      <c r="I22" s="64">
        <v>0</v>
      </c>
      <c r="J22" s="65">
        <v>54.01</v>
      </c>
      <c r="K22" s="66">
        <f t="shared" si="0"/>
        <v>0</v>
      </c>
      <c r="L22" s="64">
        <v>1</v>
      </c>
      <c r="M22" s="67">
        <v>17.52</v>
      </c>
      <c r="N22" s="66">
        <f t="shared" si="1"/>
        <v>17.52</v>
      </c>
      <c r="O22" s="66">
        <f t="shared" si="2"/>
        <v>17.52</v>
      </c>
      <c r="P22" s="19"/>
    </row>
    <row r="23" spans="1:16" ht="33.75" customHeight="1">
      <c r="A23" s="63" t="s">
        <v>82</v>
      </c>
      <c r="B23" s="25">
        <v>101230</v>
      </c>
      <c r="C23" s="25" t="s">
        <v>41</v>
      </c>
      <c r="D23" s="25" t="s">
        <v>83</v>
      </c>
      <c r="E23" s="10"/>
      <c r="F23" s="11"/>
      <c r="G23" s="11"/>
      <c r="H23" s="11"/>
      <c r="I23" s="64">
        <v>0</v>
      </c>
      <c r="J23" s="65">
        <v>54.01</v>
      </c>
      <c r="K23" s="66">
        <f t="shared" si="0"/>
        <v>0</v>
      </c>
      <c r="L23" s="64">
        <v>1</v>
      </c>
      <c r="M23" s="67">
        <v>17.52</v>
      </c>
      <c r="N23" s="66">
        <f t="shared" si="1"/>
        <v>17.52</v>
      </c>
      <c r="O23" s="66">
        <f t="shared" si="2"/>
        <v>17.52</v>
      </c>
      <c r="P23" s="19"/>
    </row>
    <row r="24" spans="1:16" ht="33.75" customHeight="1">
      <c r="A24" s="63" t="s">
        <v>76</v>
      </c>
      <c r="B24" s="25">
        <v>1000064</v>
      </c>
      <c r="C24" s="25" t="s">
        <v>77</v>
      </c>
      <c r="D24" s="25" t="s">
        <v>78</v>
      </c>
      <c r="E24" s="13"/>
      <c r="F24" s="14"/>
      <c r="G24" s="14"/>
      <c r="H24" s="15"/>
      <c r="I24" s="64">
        <v>1</v>
      </c>
      <c r="J24" s="65">
        <v>54.01</v>
      </c>
      <c r="K24" s="66">
        <f t="shared" si="0"/>
        <v>54.01</v>
      </c>
      <c r="L24" s="64">
        <v>1</v>
      </c>
      <c r="M24" s="67">
        <v>17.52</v>
      </c>
      <c r="N24" s="66">
        <f t="shared" si="1"/>
        <v>17.52</v>
      </c>
      <c r="O24" s="66">
        <f t="shared" si="2"/>
        <v>71.53</v>
      </c>
      <c r="P24" s="19"/>
    </row>
    <row r="25" spans="1:16" ht="33.75" customHeight="1">
      <c r="A25" s="63" t="s">
        <v>84</v>
      </c>
      <c r="B25" s="25">
        <v>101346</v>
      </c>
      <c r="C25" s="25" t="s">
        <v>85</v>
      </c>
      <c r="D25" s="25" t="s">
        <v>86</v>
      </c>
      <c r="E25" s="12"/>
      <c r="F25" s="16"/>
      <c r="G25" s="16"/>
      <c r="H25" s="17"/>
      <c r="I25" s="64">
        <v>0</v>
      </c>
      <c r="J25" s="65">
        <v>54.01</v>
      </c>
      <c r="K25" s="66">
        <f t="shared" si="0"/>
        <v>0</v>
      </c>
      <c r="L25" s="64">
        <v>1</v>
      </c>
      <c r="M25" s="67">
        <v>17.52</v>
      </c>
      <c r="N25" s="66">
        <f t="shared" si="1"/>
        <v>17.52</v>
      </c>
      <c r="O25" s="66">
        <f t="shared" si="2"/>
        <v>17.52</v>
      </c>
      <c r="P25" s="19"/>
    </row>
    <row r="26" spans="1:16" ht="33.75" customHeight="1">
      <c r="A26" s="63" t="s">
        <v>44</v>
      </c>
      <c r="B26" s="25">
        <v>10072</v>
      </c>
      <c r="C26" s="25" t="s">
        <v>45</v>
      </c>
      <c r="D26" s="25" t="s">
        <v>87</v>
      </c>
      <c r="E26" s="12"/>
      <c r="F26" s="16"/>
      <c r="G26" s="16"/>
      <c r="H26" s="16"/>
      <c r="I26" s="64">
        <v>0</v>
      </c>
      <c r="J26" s="65">
        <v>54.01</v>
      </c>
      <c r="K26" s="66">
        <f t="shared" si="0"/>
        <v>0</v>
      </c>
      <c r="L26" s="64">
        <v>1</v>
      </c>
      <c r="M26" s="67">
        <v>17.52</v>
      </c>
      <c r="N26" s="66">
        <f t="shared" si="1"/>
        <v>17.52</v>
      </c>
      <c r="O26" s="66">
        <f t="shared" si="2"/>
        <v>17.52</v>
      </c>
      <c r="P26" s="19"/>
    </row>
    <row r="27" spans="1:16" ht="38.25">
      <c r="A27" s="63" t="s">
        <v>55</v>
      </c>
      <c r="B27" s="25">
        <v>101257</v>
      </c>
      <c r="C27" s="25" t="s">
        <v>58</v>
      </c>
      <c r="D27" s="25" t="s">
        <v>87</v>
      </c>
      <c r="E27" s="12"/>
      <c r="F27" s="16"/>
      <c r="G27" s="22"/>
      <c r="H27" s="18"/>
      <c r="I27" s="64">
        <v>0</v>
      </c>
      <c r="J27" s="65">
        <v>54.01</v>
      </c>
      <c r="K27" s="66">
        <f t="shared" si="0"/>
        <v>0</v>
      </c>
      <c r="L27" s="64">
        <v>1</v>
      </c>
      <c r="M27" s="67">
        <v>17.52</v>
      </c>
      <c r="N27" s="66">
        <f t="shared" si="1"/>
        <v>17.52</v>
      </c>
      <c r="O27" s="66">
        <f t="shared" si="2"/>
        <v>17.52</v>
      </c>
    </row>
    <row r="28" spans="1:16" ht="25.5">
      <c r="A28" s="63" t="s">
        <v>88</v>
      </c>
      <c r="B28" s="25" t="s">
        <v>132</v>
      </c>
      <c r="C28" s="25" t="s">
        <v>89</v>
      </c>
      <c r="D28" s="25" t="s">
        <v>90</v>
      </c>
      <c r="E28" s="12"/>
      <c r="F28" s="16"/>
      <c r="G28" s="21"/>
      <c r="H28" s="20"/>
      <c r="I28" s="64">
        <v>1</v>
      </c>
      <c r="J28" s="65">
        <v>54.01</v>
      </c>
      <c r="K28" s="66">
        <f t="shared" si="0"/>
        <v>54.01</v>
      </c>
      <c r="L28" s="64">
        <v>0</v>
      </c>
      <c r="M28" s="67">
        <v>17.52</v>
      </c>
      <c r="N28" s="66">
        <f t="shared" si="1"/>
        <v>0</v>
      </c>
      <c r="O28" s="66">
        <f t="shared" si="2"/>
        <v>54.01</v>
      </c>
    </row>
    <row r="29" spans="1:16" ht="38.25">
      <c r="A29" s="63" t="s">
        <v>91</v>
      </c>
      <c r="B29" s="25" t="s">
        <v>132</v>
      </c>
      <c r="C29" s="25" t="s">
        <v>92</v>
      </c>
      <c r="D29" s="25" t="s">
        <v>90</v>
      </c>
      <c r="E29" s="68"/>
      <c r="F29" s="69"/>
      <c r="G29" s="70"/>
      <c r="H29" s="71"/>
      <c r="I29" s="64">
        <v>1</v>
      </c>
      <c r="J29" s="65">
        <v>54.01</v>
      </c>
      <c r="K29" s="66">
        <f t="shared" si="0"/>
        <v>54.01</v>
      </c>
      <c r="L29" s="64">
        <v>0</v>
      </c>
      <c r="M29" s="67">
        <v>17.52</v>
      </c>
      <c r="N29" s="66">
        <f t="shared" si="1"/>
        <v>0</v>
      </c>
      <c r="O29" s="66">
        <f t="shared" si="2"/>
        <v>54.01</v>
      </c>
    </row>
    <row r="30" spans="1:16" ht="33.75" customHeight="1">
      <c r="A30" s="63" t="s">
        <v>93</v>
      </c>
      <c r="B30" s="25" t="s">
        <v>132</v>
      </c>
      <c r="C30" s="25" t="s">
        <v>94</v>
      </c>
      <c r="D30" s="25" t="s">
        <v>90</v>
      </c>
      <c r="E30" s="72"/>
      <c r="F30" s="72"/>
      <c r="G30" s="72"/>
      <c r="H30" s="72"/>
      <c r="I30" s="64">
        <v>1</v>
      </c>
      <c r="J30" s="65">
        <v>54.01</v>
      </c>
      <c r="K30" s="66">
        <f t="shared" si="0"/>
        <v>54.01</v>
      </c>
      <c r="L30" s="64">
        <v>0</v>
      </c>
      <c r="M30" s="67">
        <v>17.52</v>
      </c>
      <c r="N30" s="66">
        <f t="shared" si="1"/>
        <v>0</v>
      </c>
      <c r="O30" s="66">
        <f t="shared" si="2"/>
        <v>54.01</v>
      </c>
    </row>
    <row r="31" spans="1:16" ht="33.75" customHeight="1">
      <c r="A31" s="63" t="s">
        <v>95</v>
      </c>
      <c r="B31" s="25" t="s">
        <v>132</v>
      </c>
      <c r="C31" s="25" t="s">
        <v>96</v>
      </c>
      <c r="D31" s="25" t="s">
        <v>90</v>
      </c>
      <c r="E31" s="72"/>
      <c r="F31" s="72"/>
      <c r="G31" s="72"/>
      <c r="H31" s="72"/>
      <c r="I31" s="64">
        <v>1</v>
      </c>
      <c r="J31" s="65">
        <v>54.01</v>
      </c>
      <c r="K31" s="66">
        <f t="shared" si="0"/>
        <v>54.01</v>
      </c>
      <c r="L31" s="64">
        <v>0</v>
      </c>
      <c r="M31" s="67">
        <v>17.52</v>
      </c>
      <c r="N31" s="66">
        <f t="shared" si="1"/>
        <v>0</v>
      </c>
      <c r="O31" s="66">
        <f t="shared" si="2"/>
        <v>54.01</v>
      </c>
    </row>
    <row r="32" spans="1:16" ht="33.75" customHeight="1">
      <c r="A32" s="63" t="s">
        <v>97</v>
      </c>
      <c r="B32" s="25" t="s">
        <v>132</v>
      </c>
      <c r="C32" s="25" t="s">
        <v>98</v>
      </c>
      <c r="D32" s="25" t="s">
        <v>90</v>
      </c>
      <c r="E32" s="72"/>
      <c r="F32" s="72"/>
      <c r="G32" s="72"/>
      <c r="H32" s="72"/>
      <c r="I32" s="64">
        <v>1</v>
      </c>
      <c r="J32" s="65">
        <v>54.01</v>
      </c>
      <c r="K32" s="66">
        <f t="shared" si="0"/>
        <v>54.01</v>
      </c>
      <c r="L32" s="64">
        <v>0</v>
      </c>
      <c r="M32" s="67">
        <v>17.52</v>
      </c>
      <c r="N32" s="66">
        <f t="shared" si="1"/>
        <v>0</v>
      </c>
      <c r="O32" s="66">
        <f t="shared" si="2"/>
        <v>54.01</v>
      </c>
    </row>
    <row r="33" spans="1:15" ht="33.75" customHeight="1">
      <c r="A33" s="63" t="s">
        <v>99</v>
      </c>
      <c r="B33" s="25" t="s">
        <v>132</v>
      </c>
      <c r="C33" s="25" t="s">
        <v>100</v>
      </c>
      <c r="D33" s="25" t="s">
        <v>90</v>
      </c>
      <c r="E33" s="72"/>
      <c r="F33" s="72"/>
      <c r="G33" s="72"/>
      <c r="H33" s="72"/>
      <c r="I33" s="64">
        <v>1</v>
      </c>
      <c r="J33" s="65">
        <v>54.01</v>
      </c>
      <c r="K33" s="66">
        <f t="shared" si="0"/>
        <v>54.01</v>
      </c>
      <c r="L33" s="64">
        <v>0</v>
      </c>
      <c r="M33" s="67">
        <v>17.52</v>
      </c>
      <c r="N33" s="66">
        <f t="shared" si="1"/>
        <v>0</v>
      </c>
      <c r="O33" s="66">
        <f t="shared" si="2"/>
        <v>54.01</v>
      </c>
    </row>
    <row r="34" spans="1:15" ht="33.75" customHeight="1">
      <c r="A34" s="63" t="s">
        <v>101</v>
      </c>
      <c r="B34" s="25" t="s">
        <v>132</v>
      </c>
      <c r="C34" s="25" t="s">
        <v>102</v>
      </c>
      <c r="D34" s="25" t="s">
        <v>90</v>
      </c>
      <c r="E34" s="72"/>
      <c r="F34" s="72"/>
      <c r="G34" s="72"/>
      <c r="H34" s="72"/>
      <c r="I34" s="64">
        <v>1</v>
      </c>
      <c r="J34" s="65">
        <v>54.01</v>
      </c>
      <c r="K34" s="66">
        <f t="shared" si="0"/>
        <v>54.01</v>
      </c>
      <c r="L34" s="64">
        <v>0</v>
      </c>
      <c r="M34" s="67">
        <v>17.52</v>
      </c>
      <c r="N34" s="66">
        <f t="shared" si="1"/>
        <v>0</v>
      </c>
      <c r="O34" s="66">
        <f t="shared" si="2"/>
        <v>54.01</v>
      </c>
    </row>
    <row r="35" spans="1:15" ht="33.75" customHeight="1">
      <c r="A35" s="63" t="s">
        <v>103</v>
      </c>
      <c r="B35" s="25">
        <v>100013</v>
      </c>
      <c r="C35" s="25" t="s">
        <v>104</v>
      </c>
      <c r="D35" s="25" t="s">
        <v>105</v>
      </c>
      <c r="E35" s="72"/>
      <c r="F35" s="72"/>
      <c r="G35" s="72"/>
      <c r="H35" s="72"/>
      <c r="I35" s="64">
        <v>0</v>
      </c>
      <c r="J35" s="65">
        <v>54.01</v>
      </c>
      <c r="K35" s="66">
        <f t="shared" si="0"/>
        <v>0</v>
      </c>
      <c r="L35" s="64">
        <v>0</v>
      </c>
      <c r="M35" s="67">
        <v>17.52</v>
      </c>
      <c r="N35" s="66">
        <f t="shared" si="1"/>
        <v>0</v>
      </c>
      <c r="O35" s="66">
        <v>308.83</v>
      </c>
    </row>
    <row r="36" spans="1:15" ht="33.75" customHeight="1">
      <c r="A36" s="63" t="s">
        <v>106</v>
      </c>
      <c r="B36" s="25"/>
      <c r="C36" s="25" t="s">
        <v>107</v>
      </c>
      <c r="D36" s="25" t="s">
        <v>90</v>
      </c>
      <c r="E36" s="72"/>
      <c r="F36" s="72"/>
      <c r="G36" s="72"/>
      <c r="H36" s="72"/>
      <c r="I36" s="64">
        <v>1</v>
      </c>
      <c r="J36" s="65">
        <v>54.01</v>
      </c>
      <c r="K36" s="66">
        <f t="shared" si="0"/>
        <v>54.01</v>
      </c>
      <c r="L36" s="64">
        <v>0</v>
      </c>
      <c r="M36" s="67">
        <v>17.52</v>
      </c>
      <c r="N36" s="66">
        <f t="shared" si="1"/>
        <v>0</v>
      </c>
      <c r="O36" s="66">
        <f t="shared" ref="O36:O65" si="3">K36+N36</f>
        <v>54.01</v>
      </c>
    </row>
    <row r="37" spans="1:15" ht="33.75" customHeight="1">
      <c r="A37" s="63" t="s">
        <v>51</v>
      </c>
      <c r="B37" s="25">
        <v>101060</v>
      </c>
      <c r="C37" s="25" t="s">
        <v>52</v>
      </c>
      <c r="D37" s="25" t="s">
        <v>108</v>
      </c>
      <c r="E37" s="72"/>
      <c r="F37" s="72"/>
      <c r="G37" s="72"/>
      <c r="H37" s="72"/>
      <c r="I37" s="64">
        <v>3</v>
      </c>
      <c r="J37" s="65">
        <v>54.01</v>
      </c>
      <c r="K37" s="66">
        <f t="shared" si="0"/>
        <v>162.03</v>
      </c>
      <c r="L37" s="64">
        <v>1</v>
      </c>
      <c r="M37" s="67">
        <v>17.52</v>
      </c>
      <c r="N37" s="66">
        <f t="shared" si="1"/>
        <v>17.52</v>
      </c>
      <c r="O37" s="66">
        <f t="shared" si="3"/>
        <v>179.55</v>
      </c>
    </row>
    <row r="38" spans="1:15" ht="33.75" customHeight="1">
      <c r="A38" s="63" t="s">
        <v>109</v>
      </c>
      <c r="B38" s="25"/>
      <c r="C38" s="25" t="s">
        <v>110</v>
      </c>
      <c r="D38" s="25" t="s">
        <v>111</v>
      </c>
      <c r="E38" s="72"/>
      <c r="F38" s="72"/>
      <c r="G38" s="72"/>
      <c r="H38" s="72"/>
      <c r="I38" s="64">
        <v>2</v>
      </c>
      <c r="J38" s="65">
        <v>54.01</v>
      </c>
      <c r="K38" s="66">
        <f t="shared" si="0"/>
        <v>108.02</v>
      </c>
      <c r="L38" s="64">
        <v>0</v>
      </c>
      <c r="M38" s="67">
        <v>17.52</v>
      </c>
      <c r="N38" s="66">
        <f t="shared" si="1"/>
        <v>0</v>
      </c>
      <c r="O38" s="66">
        <f t="shared" si="3"/>
        <v>108.02</v>
      </c>
    </row>
    <row r="39" spans="1:15" ht="33.75" customHeight="1">
      <c r="A39" s="63" t="s">
        <v>112</v>
      </c>
      <c r="B39" s="25">
        <v>100293</v>
      </c>
      <c r="C39" s="25" t="s">
        <v>56</v>
      </c>
      <c r="D39" s="25" t="s">
        <v>113</v>
      </c>
      <c r="E39" s="72"/>
      <c r="F39" s="72"/>
      <c r="G39" s="72"/>
      <c r="H39" s="72"/>
      <c r="I39" s="64">
        <v>0</v>
      </c>
      <c r="J39" s="65">
        <v>54.01</v>
      </c>
      <c r="K39" s="66">
        <f t="shared" si="0"/>
        <v>0</v>
      </c>
      <c r="L39" s="64">
        <v>1</v>
      </c>
      <c r="M39" s="67">
        <v>17.52</v>
      </c>
      <c r="N39" s="66">
        <f t="shared" si="1"/>
        <v>17.52</v>
      </c>
      <c r="O39" s="66">
        <f t="shared" si="3"/>
        <v>17.52</v>
      </c>
    </row>
    <row r="40" spans="1:15" ht="33.75" customHeight="1">
      <c r="A40" s="63" t="s">
        <v>64</v>
      </c>
      <c r="B40" s="25">
        <v>100820</v>
      </c>
      <c r="C40" s="25" t="s">
        <v>40</v>
      </c>
      <c r="D40" s="25" t="s">
        <v>113</v>
      </c>
      <c r="E40" s="72"/>
      <c r="F40" s="72"/>
      <c r="G40" s="72"/>
      <c r="H40" s="72"/>
      <c r="I40" s="64">
        <v>0</v>
      </c>
      <c r="J40" s="65">
        <v>54.01</v>
      </c>
      <c r="K40" s="66">
        <f t="shared" si="0"/>
        <v>0</v>
      </c>
      <c r="L40" s="64">
        <v>1</v>
      </c>
      <c r="M40" s="67">
        <v>17.52</v>
      </c>
      <c r="N40" s="66">
        <f t="shared" si="1"/>
        <v>17.52</v>
      </c>
      <c r="O40" s="66">
        <f t="shared" si="3"/>
        <v>17.52</v>
      </c>
    </row>
    <row r="41" spans="1:15" ht="33.75" customHeight="1">
      <c r="A41" s="63" t="s">
        <v>63</v>
      </c>
      <c r="B41" s="25">
        <v>101656</v>
      </c>
      <c r="C41" s="25" t="s">
        <v>47</v>
      </c>
      <c r="D41" s="25" t="s">
        <v>113</v>
      </c>
      <c r="E41" s="72"/>
      <c r="F41" s="72"/>
      <c r="G41" s="72"/>
      <c r="H41" s="72"/>
      <c r="I41" s="64">
        <v>0</v>
      </c>
      <c r="J41" s="65">
        <v>54.01</v>
      </c>
      <c r="K41" s="66">
        <f t="shared" si="0"/>
        <v>0</v>
      </c>
      <c r="L41" s="64">
        <v>1</v>
      </c>
      <c r="M41" s="67">
        <v>17.52</v>
      </c>
      <c r="N41" s="66">
        <f t="shared" si="1"/>
        <v>17.52</v>
      </c>
      <c r="O41" s="66">
        <f t="shared" si="3"/>
        <v>17.52</v>
      </c>
    </row>
    <row r="42" spans="1:15" ht="33.75" customHeight="1">
      <c r="A42" s="63" t="s">
        <v>114</v>
      </c>
      <c r="B42" s="25">
        <v>101079</v>
      </c>
      <c r="C42" s="25" t="s">
        <v>54</v>
      </c>
      <c r="D42" s="25" t="s">
        <v>115</v>
      </c>
      <c r="E42" s="72"/>
      <c r="F42" s="72"/>
      <c r="G42" s="72"/>
      <c r="H42" s="72"/>
      <c r="I42" s="64">
        <v>0</v>
      </c>
      <c r="J42" s="65">
        <v>54.01</v>
      </c>
      <c r="K42" s="66">
        <f t="shared" si="0"/>
        <v>0</v>
      </c>
      <c r="L42" s="64">
        <v>1</v>
      </c>
      <c r="M42" s="67">
        <v>17.52</v>
      </c>
      <c r="N42" s="66">
        <f t="shared" si="1"/>
        <v>17.52</v>
      </c>
      <c r="O42" s="66">
        <f t="shared" si="3"/>
        <v>17.52</v>
      </c>
    </row>
    <row r="43" spans="1:15" ht="33.75" customHeight="1">
      <c r="A43" s="63" t="s">
        <v>116</v>
      </c>
      <c r="B43" s="25">
        <v>101079</v>
      </c>
      <c r="C43" s="25" t="s">
        <v>54</v>
      </c>
      <c r="D43" s="25" t="s">
        <v>115</v>
      </c>
      <c r="E43" s="72"/>
      <c r="F43" s="72"/>
      <c r="G43" s="72"/>
      <c r="H43" s="72"/>
      <c r="I43" s="64">
        <v>0</v>
      </c>
      <c r="J43" s="65">
        <v>54.01</v>
      </c>
      <c r="K43" s="66">
        <f t="shared" si="0"/>
        <v>0</v>
      </c>
      <c r="L43" s="64">
        <v>1</v>
      </c>
      <c r="M43" s="67">
        <v>17.52</v>
      </c>
      <c r="N43" s="66">
        <f t="shared" si="1"/>
        <v>17.52</v>
      </c>
      <c r="O43" s="66">
        <f t="shared" si="3"/>
        <v>17.52</v>
      </c>
    </row>
    <row r="44" spans="1:15" ht="33.75" customHeight="1">
      <c r="A44" s="63" t="s">
        <v>103</v>
      </c>
      <c r="B44" s="25">
        <v>100013</v>
      </c>
      <c r="C44" s="25" t="s">
        <v>104</v>
      </c>
      <c r="D44" s="25" t="s">
        <v>117</v>
      </c>
      <c r="E44" s="72"/>
      <c r="F44" s="72"/>
      <c r="G44" s="72"/>
      <c r="H44" s="72"/>
      <c r="I44" s="64">
        <v>0</v>
      </c>
      <c r="J44" s="65">
        <v>54.01</v>
      </c>
      <c r="K44" s="66">
        <f t="shared" si="0"/>
        <v>0</v>
      </c>
      <c r="L44" s="64">
        <v>1</v>
      </c>
      <c r="M44" s="67">
        <v>17.52</v>
      </c>
      <c r="N44" s="66">
        <v>71.27</v>
      </c>
      <c r="O44" s="66">
        <f t="shared" si="3"/>
        <v>71.27</v>
      </c>
    </row>
    <row r="45" spans="1:15" ht="33.75" customHeight="1">
      <c r="A45" s="63" t="s">
        <v>29</v>
      </c>
      <c r="B45" s="25">
        <v>100862</v>
      </c>
      <c r="C45" s="25" t="s">
        <v>40</v>
      </c>
      <c r="D45" s="25" t="s">
        <v>118</v>
      </c>
      <c r="E45" s="72"/>
      <c r="F45" s="72"/>
      <c r="G45" s="72"/>
      <c r="H45" s="72"/>
      <c r="I45" s="64">
        <v>0</v>
      </c>
      <c r="J45" s="65">
        <v>54.01</v>
      </c>
      <c r="K45" s="66">
        <f t="shared" si="0"/>
        <v>0</v>
      </c>
      <c r="L45" s="64">
        <v>2</v>
      </c>
      <c r="M45" s="67">
        <v>17.52</v>
      </c>
      <c r="N45" s="66">
        <f t="shared" si="1"/>
        <v>35.04</v>
      </c>
      <c r="O45" s="66">
        <f t="shared" si="3"/>
        <v>35.04</v>
      </c>
    </row>
    <row r="46" spans="1:15" ht="33.75" customHeight="1">
      <c r="A46" s="63" t="s">
        <v>63</v>
      </c>
      <c r="B46" s="25">
        <v>101656</v>
      </c>
      <c r="C46" s="25" t="s">
        <v>47</v>
      </c>
      <c r="D46" s="25" t="s">
        <v>118</v>
      </c>
      <c r="E46" s="72"/>
      <c r="F46" s="72"/>
      <c r="G46" s="72"/>
      <c r="H46" s="72"/>
      <c r="I46" s="64">
        <v>0</v>
      </c>
      <c r="J46" s="65">
        <v>54.01</v>
      </c>
      <c r="K46" s="66">
        <f t="shared" si="0"/>
        <v>0</v>
      </c>
      <c r="L46" s="64">
        <v>2</v>
      </c>
      <c r="M46" s="67">
        <v>17.52</v>
      </c>
      <c r="N46" s="66">
        <f t="shared" si="1"/>
        <v>35.04</v>
      </c>
      <c r="O46" s="66">
        <f t="shared" si="3"/>
        <v>35.04</v>
      </c>
    </row>
    <row r="47" spans="1:15" ht="33.75" customHeight="1">
      <c r="A47" s="63" t="s">
        <v>29</v>
      </c>
      <c r="B47" s="25">
        <v>100862</v>
      </c>
      <c r="C47" s="25" t="s">
        <v>40</v>
      </c>
      <c r="D47" s="25" t="s">
        <v>119</v>
      </c>
      <c r="E47" s="72"/>
      <c r="F47" s="72"/>
      <c r="G47" s="72"/>
      <c r="H47" s="72"/>
      <c r="I47" s="64">
        <v>0</v>
      </c>
      <c r="J47" s="65">
        <v>54.01</v>
      </c>
      <c r="K47" s="66">
        <f t="shared" si="0"/>
        <v>0</v>
      </c>
      <c r="L47" s="64">
        <v>1</v>
      </c>
      <c r="M47" s="67">
        <v>17.52</v>
      </c>
      <c r="N47" s="66">
        <f t="shared" si="1"/>
        <v>17.52</v>
      </c>
      <c r="O47" s="66">
        <f t="shared" si="3"/>
        <v>17.52</v>
      </c>
    </row>
    <row r="48" spans="1:15" ht="33.75" customHeight="1">
      <c r="A48" s="63" t="s">
        <v>63</v>
      </c>
      <c r="B48" s="25">
        <v>101656</v>
      </c>
      <c r="C48" s="25" t="s">
        <v>47</v>
      </c>
      <c r="D48" s="25" t="s">
        <v>119</v>
      </c>
      <c r="E48" s="72"/>
      <c r="F48" s="72"/>
      <c r="G48" s="72"/>
      <c r="H48" s="72"/>
      <c r="I48" s="64">
        <v>0</v>
      </c>
      <c r="J48" s="65">
        <v>54.01</v>
      </c>
      <c r="K48" s="66">
        <f t="shared" si="0"/>
        <v>0</v>
      </c>
      <c r="L48" s="64">
        <v>1</v>
      </c>
      <c r="M48" s="67">
        <v>17.52</v>
      </c>
      <c r="N48" s="66">
        <f t="shared" si="1"/>
        <v>17.52</v>
      </c>
      <c r="O48" s="66">
        <f t="shared" si="3"/>
        <v>17.52</v>
      </c>
    </row>
    <row r="49" spans="1:15" ht="33.75" customHeight="1">
      <c r="A49" s="63" t="s">
        <v>46</v>
      </c>
      <c r="B49" s="25">
        <v>100390</v>
      </c>
      <c r="C49" s="25" t="s">
        <v>40</v>
      </c>
      <c r="D49" s="25" t="s">
        <v>120</v>
      </c>
      <c r="E49" s="72"/>
      <c r="F49" s="72"/>
      <c r="G49" s="72"/>
      <c r="H49" s="72"/>
      <c r="I49" s="64">
        <v>0</v>
      </c>
      <c r="J49" s="65">
        <v>54.01</v>
      </c>
      <c r="K49" s="66">
        <f t="shared" si="0"/>
        <v>0</v>
      </c>
      <c r="L49" s="64">
        <v>1</v>
      </c>
      <c r="M49" s="67">
        <v>17.52</v>
      </c>
      <c r="N49" s="66">
        <f t="shared" si="1"/>
        <v>17.52</v>
      </c>
      <c r="O49" s="66">
        <f t="shared" si="3"/>
        <v>17.52</v>
      </c>
    </row>
    <row r="50" spans="1:15" ht="33.75" customHeight="1">
      <c r="A50" s="63" t="s">
        <v>60</v>
      </c>
      <c r="B50" s="25">
        <v>101486</v>
      </c>
      <c r="C50" s="25" t="s">
        <v>40</v>
      </c>
      <c r="D50" s="25" t="s">
        <v>120</v>
      </c>
      <c r="E50" s="72"/>
      <c r="F50" s="72"/>
      <c r="G50" s="72"/>
      <c r="H50" s="72"/>
      <c r="I50" s="64">
        <v>0</v>
      </c>
      <c r="J50" s="65">
        <v>54.01</v>
      </c>
      <c r="K50" s="66">
        <f t="shared" si="0"/>
        <v>0</v>
      </c>
      <c r="L50" s="64">
        <v>1</v>
      </c>
      <c r="M50" s="67">
        <v>17.52</v>
      </c>
      <c r="N50" s="66">
        <f t="shared" si="1"/>
        <v>17.52</v>
      </c>
      <c r="O50" s="66">
        <f t="shared" si="3"/>
        <v>17.52</v>
      </c>
    </row>
    <row r="51" spans="1:15" ht="33.75" customHeight="1">
      <c r="A51" s="63" t="s">
        <v>121</v>
      </c>
      <c r="B51" s="25">
        <v>100820</v>
      </c>
      <c r="C51" s="25" t="s">
        <v>40</v>
      </c>
      <c r="D51" s="25" t="s">
        <v>122</v>
      </c>
      <c r="E51" s="72"/>
      <c r="F51" s="72"/>
      <c r="G51" s="72"/>
      <c r="H51" s="72"/>
      <c r="I51" s="64">
        <v>0</v>
      </c>
      <c r="J51" s="65">
        <v>54.01</v>
      </c>
      <c r="K51" s="66">
        <f t="shared" si="0"/>
        <v>0</v>
      </c>
      <c r="L51" s="64">
        <v>1</v>
      </c>
      <c r="M51" s="67">
        <v>17.52</v>
      </c>
      <c r="N51" s="66">
        <f t="shared" si="1"/>
        <v>17.52</v>
      </c>
      <c r="O51" s="66">
        <f t="shared" si="3"/>
        <v>17.52</v>
      </c>
    </row>
    <row r="52" spans="1:15" ht="33.75" customHeight="1">
      <c r="A52" s="63" t="s">
        <v>66</v>
      </c>
      <c r="B52" s="25">
        <v>100404</v>
      </c>
      <c r="C52" s="25" t="s">
        <v>40</v>
      </c>
      <c r="D52" s="25" t="s">
        <v>122</v>
      </c>
      <c r="E52" s="72"/>
      <c r="F52" s="72"/>
      <c r="G52" s="72"/>
      <c r="H52" s="72"/>
      <c r="I52" s="64">
        <v>0</v>
      </c>
      <c r="J52" s="65">
        <v>54.01</v>
      </c>
      <c r="K52" s="66">
        <f t="shared" si="0"/>
        <v>0</v>
      </c>
      <c r="L52" s="64">
        <v>1</v>
      </c>
      <c r="M52" s="67">
        <v>17.52</v>
      </c>
      <c r="N52" s="66">
        <f t="shared" si="1"/>
        <v>17.52</v>
      </c>
      <c r="O52" s="66">
        <f t="shared" si="3"/>
        <v>17.52</v>
      </c>
    </row>
    <row r="53" spans="1:15" ht="33.75" customHeight="1">
      <c r="A53" s="63" t="s">
        <v>63</v>
      </c>
      <c r="B53" s="25">
        <v>101656</v>
      </c>
      <c r="C53" s="25" t="s">
        <v>47</v>
      </c>
      <c r="D53" s="25" t="s">
        <v>122</v>
      </c>
      <c r="E53" s="72"/>
      <c r="F53" s="72"/>
      <c r="G53" s="72"/>
      <c r="H53" s="72"/>
      <c r="I53" s="64">
        <v>0</v>
      </c>
      <c r="J53" s="65">
        <v>54.01</v>
      </c>
      <c r="K53" s="66">
        <f t="shared" si="0"/>
        <v>0</v>
      </c>
      <c r="L53" s="64">
        <v>1</v>
      </c>
      <c r="M53" s="67">
        <v>17.52</v>
      </c>
      <c r="N53" s="66">
        <f t="shared" si="1"/>
        <v>17.52</v>
      </c>
      <c r="O53" s="66">
        <f t="shared" si="3"/>
        <v>17.52</v>
      </c>
    </row>
    <row r="54" spans="1:15" ht="33.75" customHeight="1">
      <c r="A54" s="63" t="s">
        <v>42</v>
      </c>
      <c r="B54" s="25">
        <v>100374</v>
      </c>
      <c r="C54" s="25" t="s">
        <v>40</v>
      </c>
      <c r="D54" s="25" t="s">
        <v>123</v>
      </c>
      <c r="E54" s="72"/>
      <c r="F54" s="72"/>
      <c r="G54" s="72"/>
      <c r="H54" s="72"/>
      <c r="I54" s="64">
        <v>0</v>
      </c>
      <c r="J54" s="65">
        <v>54.01</v>
      </c>
      <c r="K54" s="66">
        <f t="shared" si="0"/>
        <v>0</v>
      </c>
      <c r="L54" s="64">
        <v>1</v>
      </c>
      <c r="M54" s="67">
        <v>17.52</v>
      </c>
      <c r="N54" s="66">
        <f t="shared" si="1"/>
        <v>17.52</v>
      </c>
      <c r="O54" s="66">
        <f t="shared" si="3"/>
        <v>17.52</v>
      </c>
    </row>
    <row r="55" spans="1:15" ht="33.75" customHeight="1">
      <c r="A55" s="63" t="s">
        <v>30</v>
      </c>
      <c r="B55" s="25">
        <v>101117</v>
      </c>
      <c r="C55" s="25" t="s">
        <v>40</v>
      </c>
      <c r="D55" s="25" t="s">
        <v>123</v>
      </c>
      <c r="E55" s="72"/>
      <c r="F55" s="72"/>
      <c r="G55" s="72"/>
      <c r="H55" s="72"/>
      <c r="I55" s="64">
        <v>0</v>
      </c>
      <c r="J55" s="65">
        <v>54.01</v>
      </c>
      <c r="K55" s="66">
        <f t="shared" si="0"/>
        <v>0</v>
      </c>
      <c r="L55" s="64">
        <v>1</v>
      </c>
      <c r="M55" s="67">
        <v>17.52</v>
      </c>
      <c r="N55" s="66">
        <f t="shared" si="1"/>
        <v>17.52</v>
      </c>
      <c r="O55" s="66">
        <f t="shared" si="3"/>
        <v>17.52</v>
      </c>
    </row>
    <row r="56" spans="1:15" ht="33.75" customHeight="1">
      <c r="A56" s="63" t="s">
        <v>121</v>
      </c>
      <c r="B56" s="25">
        <v>100820</v>
      </c>
      <c r="C56" s="25" t="s">
        <v>40</v>
      </c>
      <c r="D56" s="25" t="s">
        <v>124</v>
      </c>
      <c r="E56" s="72"/>
      <c r="F56" s="72"/>
      <c r="G56" s="72"/>
      <c r="H56" s="72"/>
      <c r="I56" s="64">
        <v>0</v>
      </c>
      <c r="J56" s="65">
        <v>54.01</v>
      </c>
      <c r="K56" s="66">
        <f t="shared" si="0"/>
        <v>0</v>
      </c>
      <c r="L56" s="64">
        <v>1</v>
      </c>
      <c r="M56" s="67">
        <v>17.52</v>
      </c>
      <c r="N56" s="66">
        <f t="shared" si="1"/>
        <v>17.52</v>
      </c>
      <c r="O56" s="66">
        <f t="shared" si="3"/>
        <v>17.52</v>
      </c>
    </row>
    <row r="57" spans="1:15" ht="33.75" customHeight="1">
      <c r="A57" s="63" t="s">
        <v>66</v>
      </c>
      <c r="B57" s="25">
        <v>100404</v>
      </c>
      <c r="C57" s="25" t="s">
        <v>40</v>
      </c>
      <c r="D57" s="25" t="s">
        <v>124</v>
      </c>
      <c r="E57" s="72"/>
      <c r="F57" s="72"/>
      <c r="G57" s="72"/>
      <c r="H57" s="72"/>
      <c r="I57" s="64">
        <v>0</v>
      </c>
      <c r="J57" s="65">
        <v>54.01</v>
      </c>
      <c r="K57" s="66">
        <f t="shared" si="0"/>
        <v>0</v>
      </c>
      <c r="L57" s="64">
        <v>1</v>
      </c>
      <c r="M57" s="67">
        <v>17.52</v>
      </c>
      <c r="N57" s="66">
        <f t="shared" si="1"/>
        <v>17.52</v>
      </c>
      <c r="O57" s="66">
        <f t="shared" si="3"/>
        <v>17.52</v>
      </c>
    </row>
    <row r="58" spans="1:15" ht="33.75" customHeight="1">
      <c r="A58" s="63" t="s">
        <v>125</v>
      </c>
      <c r="B58" s="25">
        <v>101230</v>
      </c>
      <c r="C58" s="25" t="s">
        <v>56</v>
      </c>
      <c r="D58" s="25" t="s">
        <v>126</v>
      </c>
      <c r="E58" s="72"/>
      <c r="F58" s="72"/>
      <c r="G58" s="72"/>
      <c r="H58" s="72"/>
      <c r="I58" s="64">
        <v>0</v>
      </c>
      <c r="J58" s="65">
        <v>54.01</v>
      </c>
      <c r="K58" s="66">
        <f t="shared" si="0"/>
        <v>0</v>
      </c>
      <c r="L58" s="64">
        <v>1</v>
      </c>
      <c r="M58" s="67">
        <v>17.52</v>
      </c>
      <c r="N58" s="66">
        <f t="shared" si="1"/>
        <v>17.52</v>
      </c>
      <c r="O58" s="66">
        <f t="shared" si="3"/>
        <v>17.52</v>
      </c>
    </row>
    <row r="59" spans="1:15" ht="33.75" customHeight="1">
      <c r="A59" s="63" t="s">
        <v>84</v>
      </c>
      <c r="B59" s="25">
        <v>101346</v>
      </c>
      <c r="C59" s="25" t="s">
        <v>85</v>
      </c>
      <c r="D59" s="25" t="s">
        <v>126</v>
      </c>
      <c r="E59" s="72"/>
      <c r="F59" s="72"/>
      <c r="G59" s="72"/>
      <c r="H59" s="72"/>
      <c r="I59" s="64">
        <v>0</v>
      </c>
      <c r="J59" s="65">
        <v>54.01</v>
      </c>
      <c r="K59" s="66">
        <f t="shared" si="0"/>
        <v>0</v>
      </c>
      <c r="L59" s="64">
        <v>1</v>
      </c>
      <c r="M59" s="67">
        <v>17.52</v>
      </c>
      <c r="N59" s="66">
        <f t="shared" si="1"/>
        <v>17.52</v>
      </c>
      <c r="O59" s="66">
        <f t="shared" si="3"/>
        <v>17.52</v>
      </c>
    </row>
    <row r="60" spans="1:15" ht="33.75" customHeight="1">
      <c r="A60" s="63" t="s">
        <v>44</v>
      </c>
      <c r="B60" s="25">
        <v>10072</v>
      </c>
      <c r="C60" s="25" t="s">
        <v>45</v>
      </c>
      <c r="D60" s="25" t="s">
        <v>127</v>
      </c>
      <c r="E60" s="72"/>
      <c r="F60" s="72"/>
      <c r="G60" s="72"/>
      <c r="H60" s="72"/>
      <c r="I60" s="64">
        <v>0</v>
      </c>
      <c r="J60" s="65">
        <v>54.01</v>
      </c>
      <c r="K60" s="66">
        <f t="shared" si="0"/>
        <v>0</v>
      </c>
      <c r="L60" s="64">
        <v>1</v>
      </c>
      <c r="M60" s="67">
        <v>17.52</v>
      </c>
      <c r="N60" s="66">
        <f t="shared" si="1"/>
        <v>17.52</v>
      </c>
      <c r="O60" s="66">
        <f t="shared" si="3"/>
        <v>17.52</v>
      </c>
    </row>
    <row r="61" spans="1:15" ht="33.75" customHeight="1">
      <c r="A61" s="63" t="s">
        <v>55</v>
      </c>
      <c r="B61" s="25">
        <v>101257</v>
      </c>
      <c r="C61" s="25" t="s">
        <v>58</v>
      </c>
      <c r="D61" s="25" t="s">
        <v>127</v>
      </c>
      <c r="E61" s="72"/>
      <c r="F61" s="72"/>
      <c r="G61" s="72"/>
      <c r="H61" s="72"/>
      <c r="I61" s="64">
        <v>0</v>
      </c>
      <c r="J61" s="65">
        <v>54.01</v>
      </c>
      <c r="K61" s="66">
        <f t="shared" si="0"/>
        <v>0</v>
      </c>
      <c r="L61" s="64">
        <v>1</v>
      </c>
      <c r="M61" s="67">
        <v>17.52</v>
      </c>
      <c r="N61" s="66">
        <f t="shared" si="1"/>
        <v>17.52</v>
      </c>
      <c r="O61" s="66">
        <f t="shared" si="3"/>
        <v>17.52</v>
      </c>
    </row>
    <row r="62" spans="1:15" ht="33.75" customHeight="1">
      <c r="A62" s="63" t="s">
        <v>44</v>
      </c>
      <c r="B62" s="25">
        <v>10072</v>
      </c>
      <c r="C62" s="25" t="s">
        <v>45</v>
      </c>
      <c r="D62" s="25" t="s">
        <v>128</v>
      </c>
      <c r="E62" s="72"/>
      <c r="F62" s="72"/>
      <c r="G62" s="72"/>
      <c r="H62" s="72"/>
      <c r="I62" s="64">
        <v>1</v>
      </c>
      <c r="J62" s="65">
        <v>54.01</v>
      </c>
      <c r="K62" s="66">
        <f t="shared" si="0"/>
        <v>54.01</v>
      </c>
      <c r="L62" s="64">
        <v>1</v>
      </c>
      <c r="M62" s="67">
        <v>17.52</v>
      </c>
      <c r="N62" s="66">
        <f t="shared" si="1"/>
        <v>17.52</v>
      </c>
      <c r="O62" s="66">
        <f t="shared" si="3"/>
        <v>71.53</v>
      </c>
    </row>
    <row r="63" spans="1:15" ht="33.75" customHeight="1">
      <c r="A63" s="63" t="s">
        <v>114</v>
      </c>
      <c r="B63" s="25">
        <v>101079</v>
      </c>
      <c r="C63" s="25" t="s">
        <v>54</v>
      </c>
      <c r="D63" s="25" t="s">
        <v>128</v>
      </c>
      <c r="E63" s="72"/>
      <c r="F63" s="72"/>
      <c r="G63" s="72"/>
      <c r="H63" s="72"/>
      <c r="I63" s="64">
        <v>1</v>
      </c>
      <c r="J63" s="65">
        <v>54.01</v>
      </c>
      <c r="K63" s="66">
        <f t="shared" si="0"/>
        <v>54.01</v>
      </c>
      <c r="L63" s="64">
        <v>1</v>
      </c>
      <c r="M63" s="67">
        <v>17.52</v>
      </c>
      <c r="N63" s="66">
        <f t="shared" si="1"/>
        <v>17.52</v>
      </c>
      <c r="O63" s="66">
        <f t="shared" si="3"/>
        <v>71.53</v>
      </c>
    </row>
    <row r="64" spans="1:15" ht="33.75" customHeight="1">
      <c r="A64" s="63" t="s">
        <v>129</v>
      </c>
      <c r="B64" s="25">
        <v>100528</v>
      </c>
      <c r="C64" s="25" t="s">
        <v>56</v>
      </c>
      <c r="D64" s="25" t="s">
        <v>130</v>
      </c>
      <c r="E64" s="72"/>
      <c r="F64" s="72"/>
      <c r="G64" s="72"/>
      <c r="H64" s="72"/>
      <c r="I64" s="64">
        <v>0</v>
      </c>
      <c r="J64" s="65">
        <v>54.01</v>
      </c>
      <c r="K64" s="66">
        <f t="shared" si="0"/>
        <v>0</v>
      </c>
      <c r="L64" s="64">
        <v>1</v>
      </c>
      <c r="M64" s="67">
        <v>17.52</v>
      </c>
      <c r="N64" s="66">
        <f t="shared" si="1"/>
        <v>17.52</v>
      </c>
      <c r="O64" s="66">
        <f t="shared" si="3"/>
        <v>17.52</v>
      </c>
    </row>
    <row r="65" spans="1:15" ht="33.75" customHeight="1">
      <c r="A65" s="63" t="s">
        <v>55</v>
      </c>
      <c r="B65" s="25">
        <v>101257</v>
      </c>
      <c r="C65" s="25" t="s">
        <v>58</v>
      </c>
      <c r="D65" s="25" t="s">
        <v>131</v>
      </c>
      <c r="E65" s="72"/>
      <c r="F65" s="72"/>
      <c r="G65" s="72"/>
      <c r="H65" s="72"/>
      <c r="I65" s="64">
        <v>0</v>
      </c>
      <c r="J65" s="65">
        <v>54.01</v>
      </c>
      <c r="K65" s="66">
        <f t="shared" si="0"/>
        <v>0</v>
      </c>
      <c r="L65" s="64">
        <v>1</v>
      </c>
      <c r="M65" s="67">
        <v>17.52</v>
      </c>
      <c r="N65" s="66">
        <f t="shared" si="1"/>
        <v>17.52</v>
      </c>
      <c r="O65" s="66">
        <f t="shared" si="3"/>
        <v>17.52</v>
      </c>
    </row>
  </sheetData>
  <mergeCells count="23">
    <mergeCell ref="A1:L1"/>
    <mergeCell ref="M1:N1"/>
    <mergeCell ref="A2:L2"/>
    <mergeCell ref="A3:A6"/>
    <mergeCell ref="B3:B6"/>
    <mergeCell ref="C3:C6"/>
    <mergeCell ref="D3:D6"/>
    <mergeCell ref="E3:H3"/>
    <mergeCell ref="I3:O3"/>
    <mergeCell ref="L5:L6"/>
    <mergeCell ref="M5:M6"/>
    <mergeCell ref="N5:N6"/>
    <mergeCell ref="O5:O6"/>
    <mergeCell ref="E4:H4"/>
    <mergeCell ref="I4:K4"/>
    <mergeCell ref="L4:N4"/>
    <mergeCell ref="E5:E6"/>
    <mergeCell ref="F5:F6"/>
    <mergeCell ref="G5:G6"/>
    <mergeCell ref="H5:H6"/>
    <mergeCell ref="I5:I6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sqref="A1:L1"/>
    </sheetView>
  </sheetViews>
  <sheetFormatPr defaultRowHeight="33.75" customHeight="1"/>
  <cols>
    <col min="1" max="1" width="19.42578125" style="39" bestFit="1" customWidth="1"/>
    <col min="2" max="2" width="11.5703125" style="42" customWidth="1"/>
    <col min="3" max="3" width="24.5703125" style="39" customWidth="1"/>
    <col min="4" max="4" width="50.7109375" style="38" customWidth="1"/>
    <col min="5" max="8" width="13.5703125"/>
    <col min="9" max="9" width="10.140625" style="2" customWidth="1"/>
    <col min="10" max="10" width="9.42578125" style="3" customWidth="1"/>
    <col min="11" max="11" width="10.5703125" style="3" bestFit="1" customWidth="1"/>
    <col min="12" max="12" width="10.28515625" style="2" customWidth="1"/>
    <col min="13" max="13" width="9.42578125" style="3" customWidth="1"/>
    <col min="14" max="14" width="14.42578125" style="3" customWidth="1"/>
    <col min="15" max="15" width="13.5703125" style="3" customWidth="1"/>
  </cols>
  <sheetData>
    <row r="1" spans="1:15" ht="33.75" customHeight="1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 t="s">
        <v>1</v>
      </c>
      <c r="N1" s="125"/>
      <c r="O1" s="4">
        <v>42461</v>
      </c>
    </row>
    <row r="2" spans="1:15" ht="33.75" customHeight="1">
      <c r="A2" s="126" t="s">
        <v>38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"/>
      <c r="N2" s="5"/>
      <c r="O2" s="6"/>
    </row>
    <row r="3" spans="1:15" ht="33.75" customHeight="1">
      <c r="A3" s="128" t="s">
        <v>2</v>
      </c>
      <c r="B3" s="139" t="s">
        <v>3</v>
      </c>
      <c r="C3" s="128" t="s">
        <v>4</v>
      </c>
      <c r="D3" s="128" t="s">
        <v>5</v>
      </c>
      <c r="E3" s="117" t="s">
        <v>6</v>
      </c>
      <c r="F3" s="114"/>
      <c r="G3" s="114"/>
      <c r="H3" s="114"/>
      <c r="I3" s="113" t="s">
        <v>10</v>
      </c>
      <c r="J3" s="114"/>
      <c r="K3" s="114"/>
      <c r="L3" s="114"/>
      <c r="M3" s="114"/>
      <c r="N3" s="114"/>
      <c r="O3" s="114"/>
    </row>
    <row r="4" spans="1:15" ht="33.75" customHeight="1">
      <c r="A4" s="137"/>
      <c r="B4" s="140"/>
      <c r="C4" s="137"/>
      <c r="D4" s="137"/>
      <c r="E4" s="117" t="s">
        <v>11</v>
      </c>
      <c r="F4" s="114"/>
      <c r="G4" s="114"/>
      <c r="H4" s="114"/>
      <c r="I4" s="113" t="s">
        <v>7</v>
      </c>
      <c r="J4" s="114"/>
      <c r="K4" s="114"/>
      <c r="L4" s="113" t="s">
        <v>8</v>
      </c>
      <c r="M4" s="114"/>
      <c r="N4" s="114"/>
      <c r="O4" s="1" t="s">
        <v>9</v>
      </c>
    </row>
    <row r="5" spans="1:15" ht="33.75" customHeight="1">
      <c r="A5" s="137"/>
      <c r="B5" s="140"/>
      <c r="C5" s="137"/>
      <c r="D5" s="137"/>
      <c r="E5" s="115" t="s">
        <v>13</v>
      </c>
      <c r="F5" s="115" t="s">
        <v>12</v>
      </c>
      <c r="G5" s="117" t="s">
        <v>14</v>
      </c>
      <c r="H5" s="117" t="s">
        <v>9</v>
      </c>
      <c r="I5" s="118" t="s">
        <v>15</v>
      </c>
      <c r="J5" s="120" t="s">
        <v>14</v>
      </c>
      <c r="K5" s="113" t="s">
        <v>9</v>
      </c>
      <c r="L5" s="118" t="s">
        <v>15</v>
      </c>
      <c r="M5" s="113" t="s">
        <v>14</v>
      </c>
      <c r="N5" s="113" t="s">
        <v>9</v>
      </c>
      <c r="O5" s="113" t="s">
        <v>14</v>
      </c>
    </row>
    <row r="6" spans="1:15" ht="33.75" customHeight="1">
      <c r="A6" s="138"/>
      <c r="B6" s="140"/>
      <c r="C6" s="141"/>
      <c r="D6" s="141"/>
      <c r="E6" s="114"/>
      <c r="F6" s="114"/>
      <c r="G6" s="114"/>
      <c r="H6" s="114"/>
      <c r="I6" s="135"/>
      <c r="J6" s="136"/>
      <c r="K6" s="135"/>
      <c r="L6" s="135"/>
      <c r="M6" s="135"/>
      <c r="N6" s="135"/>
      <c r="O6" s="135"/>
    </row>
    <row r="7" spans="1:15" ht="36">
      <c r="A7" s="73" t="s">
        <v>23</v>
      </c>
      <c r="B7" s="26" t="s">
        <v>24</v>
      </c>
      <c r="C7" s="106" t="s">
        <v>162</v>
      </c>
      <c r="D7" s="104" t="s">
        <v>133</v>
      </c>
      <c r="E7" s="27"/>
      <c r="F7" s="28"/>
      <c r="G7" s="28"/>
      <c r="H7" s="29"/>
      <c r="I7" s="101">
        <v>1</v>
      </c>
      <c r="J7" s="43">
        <v>54.01</v>
      </c>
      <c r="K7" s="43">
        <f t="shared" ref="K7:K9" si="0">J7*I7</f>
        <v>54.01</v>
      </c>
      <c r="L7" s="101">
        <v>1</v>
      </c>
      <c r="M7" s="43">
        <v>17.52</v>
      </c>
      <c r="N7" s="43">
        <f>M7*L7</f>
        <v>17.52</v>
      </c>
      <c r="O7" s="43">
        <f t="shared" ref="O7:O9" si="1">N7+K7</f>
        <v>71.53</v>
      </c>
    </row>
    <row r="8" spans="1:15" ht="36">
      <c r="A8" s="74" t="s">
        <v>50</v>
      </c>
      <c r="B8" s="26">
        <v>101478</v>
      </c>
      <c r="C8" s="107" t="s">
        <v>19</v>
      </c>
      <c r="D8" s="104" t="s">
        <v>133</v>
      </c>
      <c r="E8" s="27"/>
      <c r="F8" s="28"/>
      <c r="G8" s="28"/>
      <c r="H8" s="29"/>
      <c r="I8" s="101">
        <v>1</v>
      </c>
      <c r="J8" s="43">
        <v>54.01</v>
      </c>
      <c r="K8" s="43">
        <f t="shared" si="0"/>
        <v>54.01</v>
      </c>
      <c r="L8" s="101">
        <v>1</v>
      </c>
      <c r="M8" s="43">
        <v>17.52</v>
      </c>
      <c r="N8" s="43">
        <f t="shared" ref="N8:N9" si="2">M8*L8</f>
        <v>17.52</v>
      </c>
      <c r="O8" s="43">
        <f t="shared" si="1"/>
        <v>71.53</v>
      </c>
    </row>
    <row r="9" spans="1:15" ht="36">
      <c r="A9" s="75" t="s">
        <v>20</v>
      </c>
      <c r="B9" s="45" t="s">
        <v>21</v>
      </c>
      <c r="C9" s="107" t="s">
        <v>19</v>
      </c>
      <c r="D9" s="104" t="s">
        <v>134</v>
      </c>
      <c r="E9" s="27"/>
      <c r="F9" s="28"/>
      <c r="G9" s="28"/>
      <c r="H9" s="29"/>
      <c r="I9" s="101">
        <v>1</v>
      </c>
      <c r="J9" s="43">
        <v>54.01</v>
      </c>
      <c r="K9" s="43">
        <f t="shared" si="0"/>
        <v>54.01</v>
      </c>
      <c r="L9" s="101">
        <v>1</v>
      </c>
      <c r="M9" s="43">
        <v>17.52</v>
      </c>
      <c r="N9" s="43">
        <f t="shared" si="2"/>
        <v>17.52</v>
      </c>
      <c r="O9" s="43">
        <f t="shared" si="1"/>
        <v>71.53</v>
      </c>
    </row>
    <row r="10" spans="1:15" ht="24">
      <c r="A10" s="74" t="s">
        <v>48</v>
      </c>
      <c r="B10" s="26" t="s">
        <v>49</v>
      </c>
      <c r="C10" s="104" t="s">
        <v>135</v>
      </c>
      <c r="D10" s="94" t="s">
        <v>136</v>
      </c>
      <c r="E10" s="27"/>
      <c r="F10" s="28"/>
      <c r="G10" s="28"/>
      <c r="H10" s="29"/>
      <c r="I10" s="101">
        <v>3</v>
      </c>
      <c r="J10" s="43">
        <v>54.01</v>
      </c>
      <c r="K10" s="43">
        <f>J10*3</f>
        <v>162.03</v>
      </c>
      <c r="L10" s="101">
        <v>1</v>
      </c>
      <c r="M10" s="43">
        <v>17.52</v>
      </c>
      <c r="N10" s="43">
        <v>17.52</v>
      </c>
      <c r="O10" s="43">
        <f t="shared" ref="O10:O15" si="3">K10+N10</f>
        <v>179.55</v>
      </c>
    </row>
    <row r="11" spans="1:15" ht="24">
      <c r="A11" s="75" t="s">
        <v>20</v>
      </c>
      <c r="B11" s="76" t="s">
        <v>21</v>
      </c>
      <c r="C11" s="108" t="s">
        <v>22</v>
      </c>
      <c r="D11" s="94" t="s">
        <v>136</v>
      </c>
      <c r="E11" s="27"/>
      <c r="F11" s="28"/>
      <c r="G11" s="28"/>
      <c r="H11" s="29"/>
      <c r="I11" s="101">
        <v>3</v>
      </c>
      <c r="J11" s="43">
        <v>54.01</v>
      </c>
      <c r="K11" s="43">
        <f>J11*3</f>
        <v>162.03</v>
      </c>
      <c r="L11" s="101">
        <v>1</v>
      </c>
      <c r="M11" s="43">
        <v>17.52</v>
      </c>
      <c r="N11" s="43">
        <v>17.52</v>
      </c>
      <c r="O11" s="43">
        <f t="shared" si="3"/>
        <v>179.55</v>
      </c>
    </row>
    <row r="12" spans="1:15" ht="21" customHeight="1">
      <c r="A12" s="75" t="s">
        <v>16</v>
      </c>
      <c r="B12" s="76" t="s">
        <v>18</v>
      </c>
      <c r="C12" s="108" t="s">
        <v>17</v>
      </c>
      <c r="D12" s="94" t="s">
        <v>137</v>
      </c>
      <c r="E12" s="27"/>
      <c r="F12" s="28"/>
      <c r="G12" s="28"/>
      <c r="H12" s="29"/>
      <c r="I12" s="101">
        <v>2</v>
      </c>
      <c r="J12" s="43">
        <v>54.01</v>
      </c>
      <c r="K12" s="43">
        <f>J12*I12</f>
        <v>108.02</v>
      </c>
      <c r="L12" s="101">
        <v>1</v>
      </c>
      <c r="M12" s="43">
        <v>17.52</v>
      </c>
      <c r="N12" s="43">
        <v>17.52</v>
      </c>
      <c r="O12" s="43">
        <f t="shared" si="3"/>
        <v>125.53999999999999</v>
      </c>
    </row>
    <row r="13" spans="1:15" ht="24">
      <c r="A13" s="77" t="s">
        <v>23</v>
      </c>
      <c r="B13" s="78" t="s">
        <v>24</v>
      </c>
      <c r="C13" s="108" t="s">
        <v>162</v>
      </c>
      <c r="D13" s="94" t="s">
        <v>137</v>
      </c>
      <c r="E13" s="27"/>
      <c r="F13" s="28"/>
      <c r="G13" s="28"/>
      <c r="H13" s="29"/>
      <c r="I13" s="101">
        <v>2</v>
      </c>
      <c r="J13" s="43">
        <v>54.01</v>
      </c>
      <c r="K13" s="43">
        <f>J13*I13</f>
        <v>108.02</v>
      </c>
      <c r="L13" s="101">
        <v>1</v>
      </c>
      <c r="M13" s="43">
        <v>17.52</v>
      </c>
      <c r="N13" s="43">
        <v>17.52</v>
      </c>
      <c r="O13" s="43">
        <f t="shared" si="3"/>
        <v>125.53999999999999</v>
      </c>
    </row>
    <row r="14" spans="1:15" ht="24">
      <c r="A14" s="79" t="s">
        <v>25</v>
      </c>
      <c r="B14" s="80">
        <v>100870</v>
      </c>
      <c r="C14" s="109" t="s">
        <v>31</v>
      </c>
      <c r="D14" s="94" t="s">
        <v>137</v>
      </c>
      <c r="E14" s="27"/>
      <c r="F14" s="28"/>
      <c r="G14" s="28"/>
      <c r="H14" s="29"/>
      <c r="I14" s="101">
        <v>2</v>
      </c>
      <c r="J14" s="43">
        <v>54.01</v>
      </c>
      <c r="K14" s="43">
        <f>J14*I14</f>
        <v>108.02</v>
      </c>
      <c r="L14" s="101">
        <v>1</v>
      </c>
      <c r="M14" s="43">
        <v>17.52</v>
      </c>
      <c r="N14" s="43">
        <v>17.52</v>
      </c>
      <c r="O14" s="43">
        <f t="shared" si="3"/>
        <v>125.53999999999999</v>
      </c>
    </row>
    <row r="15" spans="1:15" ht="27.75" customHeight="1">
      <c r="A15" s="81" t="s">
        <v>26</v>
      </c>
      <c r="B15" s="36" t="s">
        <v>27</v>
      </c>
      <c r="C15" s="110" t="s">
        <v>28</v>
      </c>
      <c r="D15" s="94" t="s">
        <v>138</v>
      </c>
      <c r="E15" s="82"/>
      <c r="F15" s="48"/>
      <c r="G15" s="48"/>
      <c r="H15" s="49"/>
      <c r="I15" s="83">
        <v>4</v>
      </c>
      <c r="J15" s="60">
        <v>54.01</v>
      </c>
      <c r="K15" s="60">
        <f>I15*J15</f>
        <v>216.04</v>
      </c>
      <c r="L15" s="57">
        <v>1</v>
      </c>
      <c r="M15" s="98">
        <v>17.52</v>
      </c>
      <c r="N15" s="98">
        <f>L15*M15</f>
        <v>17.52</v>
      </c>
      <c r="O15" s="60">
        <f t="shared" si="3"/>
        <v>233.56</v>
      </c>
    </row>
    <row r="16" spans="1:15" ht="24">
      <c r="A16" s="92" t="s">
        <v>32</v>
      </c>
      <c r="B16" s="95" t="s">
        <v>33</v>
      </c>
      <c r="C16" s="93" t="s">
        <v>34</v>
      </c>
      <c r="D16" s="94" t="s">
        <v>138</v>
      </c>
      <c r="E16" s="84"/>
      <c r="F16" s="85"/>
      <c r="G16" s="85"/>
      <c r="H16" s="28"/>
      <c r="I16" s="83">
        <v>4</v>
      </c>
      <c r="J16" s="60">
        <v>54.01</v>
      </c>
      <c r="K16" s="60">
        <f t="shared" ref="K16:K18" si="4">I16*J16</f>
        <v>216.04</v>
      </c>
      <c r="L16" s="57">
        <v>1</v>
      </c>
      <c r="M16" s="98">
        <v>17.52</v>
      </c>
      <c r="N16" s="98">
        <f t="shared" ref="N16:N18" si="5">L16*M16</f>
        <v>17.52</v>
      </c>
      <c r="O16" s="60">
        <f t="shared" ref="O16:O18" si="6">K16+N16</f>
        <v>233.56</v>
      </c>
    </row>
    <row r="17" spans="1:15" ht="24">
      <c r="A17" s="93" t="s">
        <v>139</v>
      </c>
      <c r="B17" s="96" t="s">
        <v>140</v>
      </c>
      <c r="C17" s="93" t="s">
        <v>28</v>
      </c>
      <c r="D17" s="92" t="s">
        <v>141</v>
      </c>
      <c r="E17" s="84"/>
      <c r="F17" s="85"/>
      <c r="G17" s="85"/>
      <c r="H17" s="87"/>
      <c r="I17" s="88">
        <v>4</v>
      </c>
      <c r="J17" s="97">
        <v>54.01</v>
      </c>
      <c r="K17" s="97">
        <f t="shared" si="4"/>
        <v>216.04</v>
      </c>
      <c r="L17" s="103">
        <v>1</v>
      </c>
      <c r="M17" s="99">
        <v>17.52</v>
      </c>
      <c r="N17" s="99">
        <f t="shared" si="5"/>
        <v>17.52</v>
      </c>
      <c r="O17" s="60">
        <f t="shared" si="6"/>
        <v>233.56</v>
      </c>
    </row>
    <row r="18" spans="1:15" ht="24">
      <c r="A18" s="94" t="s">
        <v>32</v>
      </c>
      <c r="B18" s="36" t="s">
        <v>33</v>
      </c>
      <c r="C18" s="110" t="s">
        <v>34</v>
      </c>
      <c r="D18" s="94" t="s">
        <v>142</v>
      </c>
      <c r="E18" s="89"/>
      <c r="F18" s="37"/>
      <c r="G18" s="37"/>
      <c r="H18" s="37"/>
      <c r="I18" s="90">
        <v>4</v>
      </c>
      <c r="J18" s="91">
        <v>54.01</v>
      </c>
      <c r="K18" s="91">
        <f t="shared" si="4"/>
        <v>216.04</v>
      </c>
      <c r="L18" s="90">
        <v>1</v>
      </c>
      <c r="M18" s="100">
        <v>17.52</v>
      </c>
      <c r="N18" s="100">
        <f t="shared" si="5"/>
        <v>17.52</v>
      </c>
      <c r="O18" s="86">
        <f t="shared" si="6"/>
        <v>233.56</v>
      </c>
    </row>
    <row r="19" spans="1:15" ht="48">
      <c r="A19" s="32" t="s">
        <v>143</v>
      </c>
      <c r="B19" s="46">
        <v>100390</v>
      </c>
      <c r="C19" s="111" t="s">
        <v>144</v>
      </c>
      <c r="D19" s="105" t="s">
        <v>145</v>
      </c>
      <c r="E19" s="47"/>
      <c r="F19" s="48"/>
      <c r="G19" s="48"/>
      <c r="H19" s="49"/>
      <c r="I19" s="57">
        <v>8</v>
      </c>
      <c r="J19" s="60">
        <v>54.01</v>
      </c>
      <c r="K19" s="60">
        <f>I19*J19</f>
        <v>432.08</v>
      </c>
      <c r="L19" s="57">
        <v>2</v>
      </c>
      <c r="M19" s="60">
        <v>17.52</v>
      </c>
      <c r="N19" s="60">
        <f>L19*M19</f>
        <v>35.04</v>
      </c>
      <c r="O19" s="60">
        <f>N19+K19+H19</f>
        <v>467.12</v>
      </c>
    </row>
    <row r="20" spans="1:15" ht="48">
      <c r="A20" s="33" t="s">
        <v>146</v>
      </c>
      <c r="B20" s="50">
        <v>100404</v>
      </c>
      <c r="C20" s="111" t="s">
        <v>144</v>
      </c>
      <c r="D20" s="31" t="s">
        <v>145</v>
      </c>
      <c r="E20" s="27"/>
      <c r="F20" s="28"/>
      <c r="G20" s="28"/>
      <c r="H20" s="102"/>
      <c r="I20" s="57">
        <v>8</v>
      </c>
      <c r="J20" s="60">
        <v>54.01</v>
      </c>
      <c r="K20" s="60">
        <f t="shared" ref="K20:K33" si="7">I20*J20</f>
        <v>432.08</v>
      </c>
      <c r="L20" s="58">
        <v>2</v>
      </c>
      <c r="M20" s="60">
        <v>17.52</v>
      </c>
      <c r="N20" s="60">
        <f t="shared" ref="N20:N33" si="8">L20*M20</f>
        <v>35.04</v>
      </c>
      <c r="O20" s="60">
        <f t="shared" ref="O20:O33" si="9">N20+K20+H20</f>
        <v>467.12</v>
      </c>
    </row>
    <row r="21" spans="1:15" ht="33.75" customHeight="1">
      <c r="A21" s="33" t="s">
        <v>147</v>
      </c>
      <c r="B21" s="50">
        <v>101486</v>
      </c>
      <c r="C21" s="111" t="s">
        <v>148</v>
      </c>
      <c r="D21" s="31" t="s">
        <v>145</v>
      </c>
      <c r="E21" s="27"/>
      <c r="F21" s="28"/>
      <c r="G21" s="28"/>
      <c r="H21" s="28"/>
      <c r="I21" s="57">
        <v>8</v>
      </c>
      <c r="J21" s="60">
        <v>54.01</v>
      </c>
      <c r="K21" s="60">
        <f>I21*J21</f>
        <v>432.08</v>
      </c>
      <c r="L21" s="58">
        <v>2</v>
      </c>
      <c r="M21" s="60">
        <v>17.52</v>
      </c>
      <c r="N21" s="60">
        <f>L21*M21</f>
        <v>35.04</v>
      </c>
      <c r="O21" s="60">
        <f t="shared" si="9"/>
        <v>467.12</v>
      </c>
    </row>
    <row r="22" spans="1:15" ht="33.75" customHeight="1">
      <c r="A22" s="34" t="s">
        <v>149</v>
      </c>
      <c r="B22" s="50">
        <v>100820</v>
      </c>
      <c r="C22" s="111" t="s">
        <v>144</v>
      </c>
      <c r="D22" s="31" t="s">
        <v>145</v>
      </c>
      <c r="E22" s="27"/>
      <c r="F22" s="28"/>
      <c r="G22" s="28"/>
      <c r="H22" s="102"/>
      <c r="I22" s="57">
        <v>8</v>
      </c>
      <c r="J22" s="60">
        <v>54.01</v>
      </c>
      <c r="K22" s="60">
        <f t="shared" si="7"/>
        <v>432.08</v>
      </c>
      <c r="L22" s="58">
        <v>2</v>
      </c>
      <c r="M22" s="60">
        <v>17.52</v>
      </c>
      <c r="N22" s="60">
        <f t="shared" si="8"/>
        <v>35.04</v>
      </c>
      <c r="O22" s="60">
        <f t="shared" si="9"/>
        <v>467.12</v>
      </c>
    </row>
    <row r="23" spans="1:15" ht="33.75" customHeight="1">
      <c r="A23" s="34" t="s">
        <v>150</v>
      </c>
      <c r="B23" s="50">
        <v>100293</v>
      </c>
      <c r="C23" s="111" t="s">
        <v>19</v>
      </c>
      <c r="D23" s="31" t="s">
        <v>151</v>
      </c>
      <c r="E23" s="27"/>
      <c r="F23" s="28"/>
      <c r="G23" s="28"/>
      <c r="H23" s="28"/>
      <c r="I23" s="58">
        <v>2</v>
      </c>
      <c r="J23" s="60">
        <v>54.01</v>
      </c>
      <c r="K23" s="60">
        <f t="shared" si="7"/>
        <v>108.02</v>
      </c>
      <c r="L23" s="58">
        <v>1</v>
      </c>
      <c r="M23" s="60">
        <v>17.52</v>
      </c>
      <c r="N23" s="60">
        <f t="shared" si="8"/>
        <v>17.52</v>
      </c>
      <c r="O23" s="60">
        <f t="shared" si="9"/>
        <v>125.53999999999999</v>
      </c>
    </row>
    <row r="24" spans="1:15" s="19" customFormat="1" ht="48">
      <c r="A24" s="33" t="s">
        <v>29</v>
      </c>
      <c r="B24" s="50">
        <v>100862</v>
      </c>
      <c r="C24" s="111" t="s">
        <v>144</v>
      </c>
      <c r="D24" s="31" t="s">
        <v>152</v>
      </c>
      <c r="E24" s="27"/>
      <c r="F24" s="28"/>
      <c r="G24" s="28"/>
      <c r="H24" s="28"/>
      <c r="I24" s="57">
        <v>1</v>
      </c>
      <c r="J24" s="60">
        <v>54.01</v>
      </c>
      <c r="K24" s="60">
        <f t="shared" si="7"/>
        <v>54.01</v>
      </c>
      <c r="L24" s="58">
        <v>10</v>
      </c>
      <c r="M24" s="60">
        <v>17.52</v>
      </c>
      <c r="N24" s="60">
        <f t="shared" si="8"/>
        <v>175.2</v>
      </c>
      <c r="O24" s="60">
        <f t="shared" si="9"/>
        <v>229.20999999999998</v>
      </c>
    </row>
    <row r="25" spans="1:15" s="19" customFormat="1" ht="48">
      <c r="A25" s="32" t="s">
        <v>153</v>
      </c>
      <c r="B25" s="46">
        <v>101656</v>
      </c>
      <c r="C25" s="111" t="s">
        <v>148</v>
      </c>
      <c r="D25" s="31" t="s">
        <v>152</v>
      </c>
      <c r="E25" s="27"/>
      <c r="F25" s="28"/>
      <c r="G25" s="28"/>
      <c r="H25" s="28"/>
      <c r="I25" s="57">
        <v>1</v>
      </c>
      <c r="J25" s="60">
        <v>54.01</v>
      </c>
      <c r="K25" s="60">
        <f t="shared" si="7"/>
        <v>54.01</v>
      </c>
      <c r="L25" s="58">
        <v>10</v>
      </c>
      <c r="M25" s="60">
        <v>17.52</v>
      </c>
      <c r="N25" s="60">
        <f t="shared" si="8"/>
        <v>175.2</v>
      </c>
      <c r="O25" s="60">
        <f t="shared" si="9"/>
        <v>229.20999999999998</v>
      </c>
    </row>
    <row r="26" spans="1:15" s="19" customFormat="1" ht="36">
      <c r="A26" s="32" t="s">
        <v>154</v>
      </c>
      <c r="B26" s="46">
        <v>101605</v>
      </c>
      <c r="C26" s="111" t="s">
        <v>19</v>
      </c>
      <c r="D26" s="31" t="s">
        <v>152</v>
      </c>
      <c r="E26" s="27"/>
      <c r="F26" s="28"/>
      <c r="G26" s="28"/>
      <c r="H26" s="28"/>
      <c r="I26" s="58">
        <v>2</v>
      </c>
      <c r="J26" s="60">
        <v>54.01</v>
      </c>
      <c r="K26" s="60">
        <f t="shared" si="7"/>
        <v>108.02</v>
      </c>
      <c r="L26" s="58">
        <v>1</v>
      </c>
      <c r="M26" s="60">
        <v>17.52</v>
      </c>
      <c r="N26" s="60">
        <f t="shared" si="8"/>
        <v>17.52</v>
      </c>
      <c r="O26" s="60">
        <f t="shared" si="9"/>
        <v>125.53999999999999</v>
      </c>
    </row>
    <row r="27" spans="1:15" s="19" customFormat="1" ht="36">
      <c r="A27" s="32" t="s">
        <v>155</v>
      </c>
      <c r="B27" s="46">
        <v>101613</v>
      </c>
      <c r="C27" s="111" t="s">
        <v>19</v>
      </c>
      <c r="D27" s="31" t="s">
        <v>152</v>
      </c>
      <c r="E27" s="27"/>
      <c r="F27" s="28"/>
      <c r="G27" s="28"/>
      <c r="H27" s="28"/>
      <c r="I27" s="58">
        <v>2</v>
      </c>
      <c r="J27" s="60">
        <v>54.01</v>
      </c>
      <c r="K27" s="60">
        <f t="shared" si="7"/>
        <v>108.02</v>
      </c>
      <c r="L27" s="58">
        <v>1</v>
      </c>
      <c r="M27" s="60">
        <v>17.52</v>
      </c>
      <c r="N27" s="60">
        <f t="shared" si="8"/>
        <v>17.52</v>
      </c>
      <c r="O27" s="60">
        <f t="shared" si="9"/>
        <v>125.53999999999999</v>
      </c>
    </row>
    <row r="28" spans="1:15" s="19" customFormat="1" ht="24">
      <c r="A28" s="32" t="s">
        <v>156</v>
      </c>
      <c r="B28" s="46">
        <v>101230</v>
      </c>
      <c r="C28" s="111" t="s">
        <v>19</v>
      </c>
      <c r="D28" s="31" t="s">
        <v>157</v>
      </c>
      <c r="E28" s="27"/>
      <c r="F28" s="28"/>
      <c r="G28" s="28"/>
      <c r="H28" s="28"/>
      <c r="I28" s="57">
        <v>2</v>
      </c>
      <c r="J28" s="60">
        <v>54.01</v>
      </c>
      <c r="K28" s="60">
        <v>1</v>
      </c>
      <c r="L28" s="57">
        <v>2</v>
      </c>
      <c r="M28" s="60">
        <v>17.52</v>
      </c>
      <c r="N28" s="60">
        <f t="shared" si="8"/>
        <v>35.04</v>
      </c>
      <c r="O28" s="60">
        <f t="shared" si="9"/>
        <v>36.04</v>
      </c>
    </row>
    <row r="29" spans="1:15" s="19" customFormat="1" ht="48">
      <c r="A29" s="33" t="s">
        <v>30</v>
      </c>
      <c r="B29" s="50">
        <v>101117</v>
      </c>
      <c r="C29" s="111" t="s">
        <v>144</v>
      </c>
      <c r="D29" s="31" t="s">
        <v>157</v>
      </c>
      <c r="E29" s="27"/>
      <c r="F29" s="28"/>
      <c r="G29" s="28"/>
      <c r="H29" s="28"/>
      <c r="I29" s="58">
        <v>2</v>
      </c>
      <c r="J29" s="60">
        <v>54.01</v>
      </c>
      <c r="K29" s="60">
        <f t="shared" si="7"/>
        <v>108.02</v>
      </c>
      <c r="L29" s="58">
        <v>2</v>
      </c>
      <c r="M29" s="60">
        <v>17.52</v>
      </c>
      <c r="N29" s="60">
        <f t="shared" si="8"/>
        <v>35.04</v>
      </c>
      <c r="O29" s="60">
        <f t="shared" si="9"/>
        <v>143.06</v>
      </c>
    </row>
    <row r="30" spans="1:15" s="19" customFormat="1" ht="48">
      <c r="A30" s="33" t="s">
        <v>158</v>
      </c>
      <c r="B30" s="50">
        <v>100960</v>
      </c>
      <c r="C30" s="111" t="s">
        <v>144</v>
      </c>
      <c r="D30" s="31" t="s">
        <v>157</v>
      </c>
      <c r="E30" s="51"/>
      <c r="F30" s="28"/>
      <c r="G30" s="28"/>
      <c r="H30" s="28"/>
      <c r="I30" s="58">
        <v>2</v>
      </c>
      <c r="J30" s="60">
        <v>54.01</v>
      </c>
      <c r="K30" s="60">
        <f t="shared" si="7"/>
        <v>108.02</v>
      </c>
      <c r="L30" s="58">
        <v>3</v>
      </c>
      <c r="M30" s="60">
        <v>17.52</v>
      </c>
      <c r="N30" s="60">
        <f t="shared" si="8"/>
        <v>52.56</v>
      </c>
      <c r="O30" s="60">
        <f t="shared" si="9"/>
        <v>160.57999999999998</v>
      </c>
    </row>
    <row r="31" spans="1:15" s="19" customFormat="1" ht="48">
      <c r="A31" s="34" t="s">
        <v>159</v>
      </c>
      <c r="B31" s="50">
        <v>100412</v>
      </c>
      <c r="C31" s="111" t="s">
        <v>144</v>
      </c>
      <c r="D31" s="31" t="s">
        <v>157</v>
      </c>
      <c r="E31" s="27"/>
      <c r="F31" s="28"/>
      <c r="G31" s="28"/>
      <c r="H31" s="28"/>
      <c r="I31" s="58">
        <v>2</v>
      </c>
      <c r="J31" s="60">
        <v>54.01</v>
      </c>
      <c r="K31" s="60">
        <f t="shared" si="7"/>
        <v>108.02</v>
      </c>
      <c r="L31" s="58">
        <v>3</v>
      </c>
      <c r="M31" s="60">
        <v>17.52</v>
      </c>
      <c r="N31" s="60">
        <f t="shared" si="8"/>
        <v>52.56</v>
      </c>
      <c r="O31" s="60">
        <f t="shared" si="9"/>
        <v>160.57999999999998</v>
      </c>
    </row>
    <row r="32" spans="1:15" s="19" customFormat="1" ht="48">
      <c r="A32" s="34" t="s">
        <v>160</v>
      </c>
      <c r="B32" s="50">
        <v>100374</v>
      </c>
      <c r="C32" s="111" t="s">
        <v>144</v>
      </c>
      <c r="D32" s="31" t="s">
        <v>157</v>
      </c>
      <c r="E32" s="27"/>
      <c r="F32" s="28"/>
      <c r="G32" s="28"/>
      <c r="H32" s="28"/>
      <c r="I32" s="58">
        <v>2</v>
      </c>
      <c r="J32" s="60">
        <v>54.01</v>
      </c>
      <c r="K32" s="60">
        <f t="shared" si="7"/>
        <v>108.02</v>
      </c>
      <c r="L32" s="58">
        <v>3</v>
      </c>
      <c r="M32" s="60">
        <v>17.52</v>
      </c>
      <c r="N32" s="60">
        <f t="shared" si="8"/>
        <v>52.56</v>
      </c>
      <c r="O32" s="60">
        <f t="shared" si="9"/>
        <v>160.57999999999998</v>
      </c>
    </row>
    <row r="33" spans="1:15" s="19" customFormat="1" ht="48">
      <c r="A33" s="34" t="s">
        <v>161</v>
      </c>
      <c r="B33" s="50">
        <v>100307</v>
      </c>
      <c r="C33" s="111" t="s">
        <v>19</v>
      </c>
      <c r="D33" s="31" t="s">
        <v>151</v>
      </c>
      <c r="E33" s="27"/>
      <c r="F33" s="28"/>
      <c r="G33" s="28"/>
      <c r="H33" s="28"/>
      <c r="I33" s="58">
        <v>2</v>
      </c>
      <c r="J33" s="60">
        <v>54.01</v>
      </c>
      <c r="K33" s="60">
        <f t="shared" si="7"/>
        <v>108.02</v>
      </c>
      <c r="L33" s="58">
        <v>1</v>
      </c>
      <c r="M33" s="60">
        <v>17.52</v>
      </c>
      <c r="N33" s="60">
        <f t="shared" si="8"/>
        <v>17.52</v>
      </c>
      <c r="O33" s="60">
        <f t="shared" si="9"/>
        <v>125.53999999999999</v>
      </c>
    </row>
    <row r="34" spans="1:15" s="19" customFormat="1" ht="24">
      <c r="A34" s="40" t="s">
        <v>163</v>
      </c>
      <c r="B34" s="41" t="s">
        <v>164</v>
      </c>
      <c r="C34" s="30" t="s">
        <v>165</v>
      </c>
      <c r="D34" s="30" t="s">
        <v>166</v>
      </c>
      <c r="E34" s="52"/>
      <c r="F34" s="53"/>
      <c r="G34" s="53"/>
      <c r="H34" s="53"/>
      <c r="I34" s="59">
        <v>8</v>
      </c>
      <c r="J34" s="60">
        <v>54.01</v>
      </c>
      <c r="K34" s="61">
        <f>I34*J34</f>
        <v>432.08</v>
      </c>
      <c r="L34" s="59">
        <v>2</v>
      </c>
      <c r="M34" s="60">
        <v>17.52</v>
      </c>
      <c r="N34" s="61">
        <f>L34*M34</f>
        <v>35.04</v>
      </c>
      <c r="O34" s="112">
        <f>K34+N34</f>
        <v>467.12</v>
      </c>
    </row>
    <row r="35" spans="1:15" s="19" customFormat="1" ht="36">
      <c r="A35" s="35" t="s">
        <v>167</v>
      </c>
      <c r="B35" s="44">
        <v>100692</v>
      </c>
      <c r="C35" s="30" t="s">
        <v>165</v>
      </c>
      <c r="D35" s="40" t="s">
        <v>168</v>
      </c>
      <c r="E35" s="54"/>
      <c r="F35" s="53"/>
      <c r="G35" s="53"/>
      <c r="H35" s="53"/>
      <c r="I35" s="59">
        <v>4</v>
      </c>
      <c r="J35" s="60">
        <v>54.01</v>
      </c>
      <c r="K35" s="61">
        <f t="shared" ref="K35:K37" si="10">I35*J35</f>
        <v>216.04</v>
      </c>
      <c r="L35" s="59">
        <v>2</v>
      </c>
      <c r="M35" s="60">
        <v>17.52</v>
      </c>
      <c r="N35" s="61">
        <f t="shared" ref="N35:N37" si="11">L35*M35</f>
        <v>35.04</v>
      </c>
      <c r="O35" s="112">
        <f t="shared" ref="O35:O37" si="12">K35+N35</f>
        <v>251.07999999999998</v>
      </c>
    </row>
    <row r="36" spans="1:15" s="19" customFormat="1" ht="24">
      <c r="A36" s="40" t="s">
        <v>169</v>
      </c>
      <c r="B36" s="41" t="s">
        <v>170</v>
      </c>
      <c r="C36" s="40" t="s">
        <v>171</v>
      </c>
      <c r="D36" s="40" t="s">
        <v>172</v>
      </c>
      <c r="E36" s="52"/>
      <c r="F36" s="53"/>
      <c r="G36" s="53"/>
      <c r="H36" s="53"/>
      <c r="I36" s="59">
        <v>4</v>
      </c>
      <c r="J36" s="60">
        <v>54.01</v>
      </c>
      <c r="K36" s="61">
        <f t="shared" si="10"/>
        <v>216.04</v>
      </c>
      <c r="L36" s="59">
        <v>2</v>
      </c>
      <c r="M36" s="60">
        <v>17.52</v>
      </c>
      <c r="N36" s="61">
        <f t="shared" si="11"/>
        <v>35.04</v>
      </c>
      <c r="O36" s="112">
        <f t="shared" si="12"/>
        <v>251.07999999999998</v>
      </c>
    </row>
    <row r="37" spans="1:15" ht="36">
      <c r="A37" s="35" t="s">
        <v>173</v>
      </c>
      <c r="B37" s="41" t="s">
        <v>174</v>
      </c>
      <c r="C37" s="30" t="s">
        <v>175</v>
      </c>
      <c r="D37" s="35" t="s">
        <v>176</v>
      </c>
      <c r="E37" s="54"/>
      <c r="F37" s="55"/>
      <c r="G37" s="55"/>
      <c r="H37" s="56"/>
      <c r="I37" s="59">
        <v>3</v>
      </c>
      <c r="J37" s="60">
        <v>54.01</v>
      </c>
      <c r="K37" s="61">
        <f t="shared" si="10"/>
        <v>162.03</v>
      </c>
      <c r="L37" s="59">
        <v>1</v>
      </c>
      <c r="M37" s="60">
        <v>17.52</v>
      </c>
      <c r="N37" s="61">
        <f t="shared" si="11"/>
        <v>17.52</v>
      </c>
      <c r="O37" s="112">
        <f t="shared" si="12"/>
        <v>179.55</v>
      </c>
    </row>
  </sheetData>
  <mergeCells count="23">
    <mergeCell ref="A1:L1"/>
    <mergeCell ref="M1:N1"/>
    <mergeCell ref="A2:L2"/>
    <mergeCell ref="A3:A6"/>
    <mergeCell ref="B3:B6"/>
    <mergeCell ref="C3:C6"/>
    <mergeCell ref="D3:D6"/>
    <mergeCell ref="E3:H3"/>
    <mergeCell ref="I3:O3"/>
    <mergeCell ref="L5:L6"/>
    <mergeCell ref="M5:M6"/>
    <mergeCell ref="N5:N6"/>
    <mergeCell ref="O5:O6"/>
    <mergeCell ref="E4:H4"/>
    <mergeCell ref="I4:K4"/>
    <mergeCell ref="L4:N4"/>
    <mergeCell ref="E5:E6"/>
    <mergeCell ref="F5:F6"/>
    <mergeCell ref="G5:G6"/>
    <mergeCell ref="H5:H6"/>
    <mergeCell ref="I5:I6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Executado (Março)</vt:lpstr>
      <vt:lpstr>Planejado (Abril)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BRITO MAIA FEITOSA</dc:creator>
  <cp:lastModifiedBy>Usuario</cp:lastModifiedBy>
  <cp:lastPrinted>2015-03-06T13:09:03Z</cp:lastPrinted>
  <dcterms:created xsi:type="dcterms:W3CDTF">2015-02-11T12:18:57Z</dcterms:created>
  <dcterms:modified xsi:type="dcterms:W3CDTF">2016-07-15T15:07:14Z</dcterms:modified>
</cp:coreProperties>
</file>