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575" windowHeight="6570" tabRatio="794"/>
  </bookViews>
  <sheets>
    <sheet name="Executado (Fevereiro)" sheetId="4" r:id="rId1"/>
    <sheet name="Planejado (Março)" sheetId="3" r:id="rId2"/>
  </sheets>
  <calcPr calcId="124519"/>
</workbook>
</file>

<file path=xl/calcChain.xml><?xml version="1.0" encoding="utf-8"?>
<calcChain xmlns="http://schemas.openxmlformats.org/spreadsheetml/2006/main">
  <c r="N40" i="3"/>
  <c r="K40"/>
  <c r="N39"/>
  <c r="K39"/>
  <c r="N38"/>
  <c r="K38"/>
  <c r="N37"/>
  <c r="K37"/>
  <c r="N36"/>
  <c r="K36"/>
  <c r="O37" l="1"/>
  <c r="O38"/>
  <c r="O40"/>
  <c r="O36"/>
  <c r="O39"/>
  <c r="N35"/>
  <c r="K35"/>
  <c r="N34"/>
  <c r="K34"/>
  <c r="N33"/>
  <c r="K33"/>
  <c r="N32"/>
  <c r="K32"/>
  <c r="O35" l="1"/>
  <c r="O33"/>
  <c r="O34"/>
  <c r="O32"/>
  <c r="N31" l="1"/>
  <c r="K31"/>
  <c r="N30"/>
  <c r="K30"/>
  <c r="N29"/>
  <c r="K29"/>
  <c r="N28"/>
  <c r="K28"/>
  <c r="N27"/>
  <c r="K27"/>
  <c r="N26"/>
  <c r="K26"/>
  <c r="N25"/>
  <c r="K25"/>
  <c r="N24"/>
  <c r="K24"/>
  <c r="N23"/>
  <c r="O23" s="1"/>
  <c r="K23"/>
  <c r="N22"/>
  <c r="K22"/>
  <c r="N21"/>
  <c r="K21"/>
  <c r="N20"/>
  <c r="K20"/>
  <c r="N19"/>
  <c r="K19"/>
  <c r="N18"/>
  <c r="K18"/>
  <c r="N17"/>
  <c r="K17"/>
  <c r="O22" l="1"/>
  <c r="O24"/>
  <c r="O21"/>
  <c r="O27"/>
  <c r="O17"/>
  <c r="O19"/>
  <c r="O26"/>
  <c r="O28"/>
  <c r="O29"/>
  <c r="O18"/>
  <c r="O20"/>
  <c r="O30"/>
  <c r="O31"/>
  <c r="O25"/>
  <c r="N16"/>
  <c r="K16"/>
  <c r="N15"/>
  <c r="K15"/>
  <c r="N14"/>
  <c r="K14"/>
  <c r="N13"/>
  <c r="K13"/>
  <c r="N12"/>
  <c r="K12"/>
  <c r="N11"/>
  <c r="K11"/>
  <c r="N10"/>
  <c r="K10"/>
  <c r="N9"/>
  <c r="K9"/>
  <c r="N8"/>
  <c r="K8"/>
  <c r="N7"/>
  <c r="K7"/>
  <c r="O16" l="1"/>
  <c r="O7"/>
  <c r="O11"/>
  <c r="O8"/>
  <c r="O12"/>
  <c r="O14"/>
  <c r="O15"/>
  <c r="O9"/>
  <c r="O10"/>
  <c r="O13"/>
  <c r="N38" i="4"/>
  <c r="K38"/>
  <c r="O37"/>
  <c r="N37"/>
  <c r="K37"/>
  <c r="N36"/>
  <c r="O36" s="1"/>
  <c r="K36"/>
  <c r="N35"/>
  <c r="K35"/>
  <c r="N34"/>
  <c r="K34"/>
  <c r="N33"/>
  <c r="K33"/>
  <c r="O33" s="1"/>
  <c r="N32"/>
  <c r="O32" s="1"/>
  <c r="K32"/>
  <c r="N31"/>
  <c r="K31"/>
  <c r="N30"/>
  <c r="K30"/>
  <c r="O29"/>
  <c r="N29"/>
  <c r="K29"/>
  <c r="N28"/>
  <c r="K28"/>
  <c r="O28" s="1"/>
  <c r="N27"/>
  <c r="K27"/>
  <c r="N26"/>
  <c r="K26"/>
  <c r="N25"/>
  <c r="K25"/>
  <c r="O25" s="1"/>
  <c r="N24"/>
  <c r="O24" s="1"/>
  <c r="K24"/>
  <c r="N23"/>
  <c r="K23"/>
  <c r="N22"/>
  <c r="K22"/>
  <c r="O21"/>
  <c r="N21"/>
  <c r="K21"/>
  <c r="N20"/>
  <c r="K20"/>
  <c r="O20" s="1"/>
  <c r="N19"/>
  <c r="K19"/>
  <c r="N18"/>
  <c r="K18"/>
  <c r="N17"/>
  <c r="K17"/>
  <c r="O17" s="1"/>
  <c r="N16"/>
  <c r="O16" s="1"/>
  <c r="K16"/>
  <c r="N15"/>
  <c r="K15"/>
  <c r="N14"/>
  <c r="K14"/>
  <c r="O13"/>
  <c r="N13"/>
  <c r="K13"/>
  <c r="N12"/>
  <c r="K12"/>
  <c r="O12" s="1"/>
  <c r="N11"/>
  <c r="K11"/>
  <c r="N10"/>
  <c r="K10"/>
  <c r="N9"/>
  <c r="K9"/>
  <c r="O9" s="1"/>
  <c r="N8"/>
  <c r="K8"/>
  <c r="O8" s="1"/>
  <c r="N7"/>
  <c r="K7"/>
  <c r="O7" l="1"/>
  <c r="O10"/>
  <c r="O15"/>
  <c r="O18"/>
  <c r="O23"/>
  <c r="O26"/>
  <c r="O31"/>
  <c r="O34"/>
  <c r="O11"/>
  <c r="O14"/>
  <c r="O19"/>
  <c r="O22"/>
  <c r="O27"/>
  <c r="O30"/>
  <c r="O35"/>
  <c r="O38"/>
</calcChain>
</file>

<file path=xl/sharedStrings.xml><?xml version="1.0" encoding="utf-8"?>
<sst xmlns="http://schemas.openxmlformats.org/spreadsheetml/2006/main" count="265" uniqueCount="137">
  <si>
    <t>MATRIZ DE GERENCIAMENTO DE PASSAGENS E DIÁRIAS</t>
  </si>
  <si>
    <t>MÊS REFERÊNCIA:</t>
  </si>
  <si>
    <t>NOME DO SERVIDOR</t>
  </si>
  <si>
    <t>MATRÍCULA</t>
  </si>
  <si>
    <t>CARGO/FUNÇÃO</t>
  </si>
  <si>
    <t>MOTIVO</t>
  </si>
  <si>
    <t>PASSAGENS AÉREAS</t>
  </si>
  <si>
    <t>DIÁRIAS INTEGRAIS</t>
  </si>
  <si>
    <t>DIÁRIAS PARCIAIS</t>
  </si>
  <si>
    <t>TOTAL</t>
  </si>
  <si>
    <t>DIÁRIAS</t>
  </si>
  <si>
    <t>PLANEJADO MÊS</t>
  </si>
  <si>
    <t>Quantidade</t>
  </si>
  <si>
    <t>Origem / Destino</t>
  </si>
  <si>
    <t>VALOR</t>
  </si>
  <si>
    <t>Planejado (mês)</t>
  </si>
  <si>
    <t>EXECUTADO</t>
  </si>
  <si>
    <t xml:space="preserve">EXECUTADO </t>
  </si>
  <si>
    <t>EXECUTADO MÊS</t>
  </si>
  <si>
    <t>PREVISÃO PLANEJADA</t>
  </si>
  <si>
    <t xml:space="preserve">ANALISTA SOCIAL </t>
  </si>
  <si>
    <t xml:space="preserve">TÉCNICO EM HIDROMETEOROLOGIA </t>
  </si>
  <si>
    <t xml:space="preserve">DANILO MARCELO BARROS DA SILVA </t>
  </si>
  <si>
    <t xml:space="preserve">TÉCNICO EM TOPOGRAFIA </t>
  </si>
  <si>
    <t>FERNANDO ACIOLI</t>
  </si>
  <si>
    <t>HÉLVIO ALESSANDRO DE LIMA FERREIRA</t>
  </si>
  <si>
    <t xml:space="preserve">DIÓRGENES LUIZ DA SILVA </t>
  </si>
  <si>
    <t>ANALISTA DE MEIO AMBIENTE</t>
  </si>
  <si>
    <t>JULIO CEZAR BATISTA</t>
  </si>
  <si>
    <t>10125-7</t>
  </si>
  <si>
    <t>ANALISTA DE RECURSOS HÍDRICOS</t>
  </si>
  <si>
    <t>10007-2</t>
  </si>
  <si>
    <t xml:space="preserve">Gerente </t>
  </si>
  <si>
    <t xml:space="preserve">Vistoria Técnica Projeto FUNBRASIL, Gloria de Goita e São Lourenço da Mata </t>
  </si>
  <si>
    <t>DANILO MARCELO BARROS DA SILVA</t>
  </si>
  <si>
    <t>ASSISTENTE DE GESTÃO EM RECURSOS HÍDRICOS/TÉCNICO EM HIDROMETOROLOGIA</t>
  </si>
  <si>
    <t>REALIZAR MANUTENÇÃO DA REDE DE MONITORAMENTO CONVENCIONAL E DE PLATAFORMAS DE COLETA DE DADOS E OBTENÇÃO DOS NÍVEIS DOS RESERVATÓRIOS DO ESTADO (ABRANGE TODO O ESTADO)</t>
  </si>
  <si>
    <t>WAGNER FELIPE SILVA</t>
  </si>
  <si>
    <t>ASSISTENTE DE GESTÃO EM RECURSOS HÍDRICOS/TÉCNICO EM TOPOGRAFIA</t>
  </si>
  <si>
    <t>CESAR AUGUSTO DE MENDONÇA</t>
  </si>
  <si>
    <t>APRESENTAR CENÁRIOS DA SITUAÇÃO DOS RESERVATÓRIOS NOS CONSELHOS DE USUÁRIOS E PARTICIPAR DE REUNIÕES PARA GESTÃO DA ÁGUA (ABRANGE TODO O ESTADO)</t>
  </si>
  <si>
    <t>REALIZAR MANUTENÇÃO DAS PLATAFORMAS DE COLETA DE DADOS DA REDE DE ALERTA DE CHEIAS DO ESTADO (ABRANGE O AGRESTE E A ZONA DA MATA)</t>
  </si>
  <si>
    <t>CÍCERO ANTÔNIO DA SILVA</t>
  </si>
  <si>
    <t>RAFAELA VIEIRA RIBEIRO</t>
  </si>
  <si>
    <t>REALIZAR FISCALIZAÇÃO IRREGULAR DO USO DA ÁGUA (ABRANGE TODO O ESTADO)</t>
  </si>
  <si>
    <t>JOSÉ MACELO CORDEIRO POSSAS</t>
  </si>
  <si>
    <t>LÍGIA MARIA ENDERS JAIR PÓVOAS</t>
  </si>
  <si>
    <t xml:space="preserve">EDUARDA OLIVEIRA CASANOVA </t>
  </si>
  <si>
    <t>SILVANIA MARIA DA SILVA</t>
  </si>
  <si>
    <t>CLENIO DE OLIVEIRA TORRES FILHO</t>
  </si>
  <si>
    <t>GERENTE DE MONITORAMENTO E FISCALIZAÇÃO</t>
  </si>
  <si>
    <t>MARCOS ANTONIO DE AGUIAR CARVALHO</t>
  </si>
  <si>
    <t>ANALISTA EM GESTÃO DE RECURSOS HÍDRICOS/ANALISTA DE ENGENHARIA CIVIL</t>
  </si>
  <si>
    <t>Carlos Alexandre</t>
  </si>
  <si>
    <t>10124-9</t>
  </si>
  <si>
    <t>Téc. Hidrometeorologia</t>
  </si>
  <si>
    <t>Hailton Dias da Silva</t>
  </si>
  <si>
    <t>10166-4</t>
  </si>
  <si>
    <t>Analista de Meteorologia</t>
  </si>
  <si>
    <t>Josafá Gomes</t>
  </si>
  <si>
    <t>10098-6</t>
  </si>
  <si>
    <t>Manutenção Preventiva das Plataformas de Coleta de Dados Meteorológicos(Ibimirim, Floresta, Belém de São Francisco, Santa Maria da Boa Vista, Petrolina, Afrânio)</t>
  </si>
  <si>
    <t>Nilson Henrique da Silva</t>
  </si>
  <si>
    <t>10083-8</t>
  </si>
  <si>
    <t>Analista de Recursos Hídricos - Analista Social</t>
  </si>
  <si>
    <t>Magno Silva</t>
  </si>
  <si>
    <t>Eduardo Dornelas do Monte</t>
  </si>
  <si>
    <t>10106-0</t>
  </si>
  <si>
    <t>Analista de Recursos Hídricos - Engenheiro Civil</t>
  </si>
  <si>
    <t xml:space="preserve">WAGNER FILIPE SILVA </t>
  </si>
  <si>
    <t xml:space="preserve">JOSAFÁ HENRIQUE GOMES </t>
  </si>
  <si>
    <t xml:space="preserve">MAGNO SOUZA DA SILVA </t>
  </si>
  <si>
    <t xml:space="preserve">FERNANDO DUARTE ACIOLI </t>
  </si>
  <si>
    <t xml:space="preserve">GERENTE DE MONITORAMENTO E FISCALIZAÇÃO </t>
  </si>
  <si>
    <t>10133-8</t>
  </si>
  <si>
    <t>Manutenção rede hidrometeorológica(Arcoverde, Sertânia, São José do Egito, Serra Talhada, Salgueiro)</t>
  </si>
  <si>
    <t>Manutenção rede hidrometeorológica(Cupira, Lagoa dos Gatos, Panelas, Jurema, Calçados)</t>
  </si>
  <si>
    <t>Manutenção rede hidrometeorológica(Joaquim Nabuco – Maraial* - Jaqueira – Barreiros* - São José da Coroa Grande - Sirinhaém – Amaraji - Moreno)</t>
  </si>
  <si>
    <t>Manutenção da Estação Meteorológica</t>
  </si>
  <si>
    <t>Recife/Fernando de Noronha/Recife</t>
  </si>
  <si>
    <t>Mobilização GL1
Mobilização GL1
Mobilização Juá e Ingazeira</t>
  </si>
  <si>
    <t>Lucia Helena</t>
  </si>
  <si>
    <t>10178-8</t>
  </si>
  <si>
    <t>Vistoria  Técnica e reunião com Prefeituras dos 3 municípios, nas área dos Parques "Janelas para o Rio" em  Bezerros, Caruaru e São Caetano</t>
  </si>
  <si>
    <t>Vistoria  Técnica e reunião com Prefeituras dos 6 municípios, nas área dos Parques "Janelas para o Rio" em  Bezerros, Caruaru e São Caetano</t>
  </si>
  <si>
    <t xml:space="preserve">LÚCIA HELENA DE BARROS CORREIA </t>
  </si>
  <si>
    <t xml:space="preserve">REUNIÃO PLENÁRIA DO CONSU - BITURY / BELO JARDIM </t>
  </si>
  <si>
    <t>REUNIÃO DE DIRETORIA E ARTICULAÇÃO SEGUMENTO PODER PÚBLICO DA BACIA DO COBH-IPOJUCA / BEZERROS, GRAVATÁ, CHÃ GRANDE</t>
  </si>
  <si>
    <t xml:space="preserve">EDUARDO DORNELAS DO MONTE </t>
  </si>
  <si>
    <t xml:space="preserve">ENGENHEIRO CIVIL </t>
  </si>
  <si>
    <t>MOBILIZAÇÃO DO GL-1 / ITAQUITINGA, NAZARE DA MATA</t>
  </si>
  <si>
    <t xml:space="preserve">MOBILIZAÇÃO DO GL-1 /TRACUNHAÉM, PAUDALHO </t>
  </si>
  <si>
    <t xml:space="preserve">MOBILIZAÇÃO DO CONSU JUÁ E INGAZEIRA / VENTUROSA, FLORESTA, IBIMIRIM E REGIÃO </t>
  </si>
  <si>
    <t xml:space="preserve">NILSON HENRIQUE DA SILVA </t>
  </si>
  <si>
    <t xml:space="preserve">MOBILIZAÇÃO CONSU SERRINHA / SERRA TALHADA E FLORESTA </t>
  </si>
  <si>
    <t xml:space="preserve">DIÓRGENES LUIZ DA SILVA  </t>
  </si>
  <si>
    <t xml:space="preserve">TÉCNICO DE HIDROMETEOROLOGIA </t>
  </si>
  <si>
    <t>REALIZAR MANUTENÇÃO DA REDE METEOROLÓGICA E HIDROLÓGICA DO ESTADO / SÃO JOSÉ BELMONT, MIRANDIBA, VERDEJANTE E REGIÃO</t>
  </si>
  <si>
    <t>REALIZAR MANUTENÇÃO DA REDE METEOROLÓGICA E HIDROLÓGICA DO ESTADO / TRINDADE, ARARIPINA, IPUBI, OURICURI, SANTA CRUZ E REGIÃO</t>
  </si>
  <si>
    <t>ATUALIZR A COTA DA REDE DE ALERTA DA PCD / PAUDALHO E GRAVATÁ</t>
  </si>
  <si>
    <t>ATUALIZAR A COTA DA REDE DE ALERTA DA PCD / SÃO BENEDITO DO SUL, CATENDE, CACHOEIRINHA, BELÉM DE MARIA E BATATEIRA</t>
  </si>
  <si>
    <t xml:space="preserve">CÍCERO ANTONIO DA SILVA </t>
  </si>
  <si>
    <t xml:space="preserve">INSTALAR A PCD GOES / SÃO BENEDITO DO SUL </t>
  </si>
  <si>
    <t xml:space="preserve">REALIZAR MANUTENÇÃO NA REDE METEOROLÓGICA E HIDROLÓGICA DE PERNAMBUCO / CABROBÓ, OROCÓ, LAGOA GRANDE E REGIÃO </t>
  </si>
  <si>
    <t xml:space="preserve">MOBILIZAÇÃO COBH UNA / PALMARES, MARAIAL, BARREIROS, ÁGUA PRETA, RIO FORMOSO, CANHOTINHO, IBIRAJUBA, CAPOEIRAS, CAETÉS </t>
  </si>
  <si>
    <t xml:space="preserve">CARLOS ALEXANDRE WANDERLEY DA SILVA </t>
  </si>
  <si>
    <t xml:space="preserve">EDVÂNIA PEREIRA DOS SANTOS </t>
  </si>
  <si>
    <t xml:space="preserve">ANALISTA DE METEOROLOGIA </t>
  </si>
  <si>
    <t xml:space="preserve">PARTICIPAR DE REUNIÃO CLIMÁTICA, REALIZADO NA SEDE DA EMPARN (EMPRESA DE PESQUISA AGROPECUÁRIA DE RN) / JOÃO PESSOA </t>
  </si>
  <si>
    <t xml:space="preserve">RAQUEL C. DE ASSIS MACHADO </t>
  </si>
  <si>
    <t xml:space="preserve">ANALISTA DE MEIO AMBIENTE </t>
  </si>
  <si>
    <t xml:space="preserve">VISTORIA TÉCNICA DO PROJETO FUNBRASIL / GLÓRIA DO GOITÁ </t>
  </si>
  <si>
    <t xml:space="preserve">ÁRTICIPAR DE REUNIÃO SOBRE LICITAÇÃO DE INSTALAÇÃO DE RÉGUAS LIMINIMÉTRICAS / BRASÍLIA </t>
  </si>
  <si>
    <t xml:space="preserve">FRANCISCO RODOLFO FERREIRA LIMA </t>
  </si>
  <si>
    <t xml:space="preserve">REUNIÕES PLENÁRIAS DO CONSU-INGAZEIRA E POÇO DA CRUZ / VENTUROSA, FLORESTA, IBIMIRIM E REGIÃO </t>
  </si>
  <si>
    <t xml:space="preserve">VISTORIA TÉCNICA DO PROJETO AMATERRA / GRAVATÁ  </t>
  </si>
  <si>
    <t>GERENTE DE REVITALIZAÇÃO DE BACIAS</t>
  </si>
  <si>
    <t>ALDEMÁRIO INÁCIO DOS PRAZERES</t>
  </si>
  <si>
    <t>SECRETÁRIO COBH/IPOJUCA</t>
  </si>
  <si>
    <t xml:space="preserve">MOBILIZAR PREFEITURAS DE GRAVATÁ, CHÃ GRANDE E PRIMAVERA </t>
  </si>
  <si>
    <t xml:space="preserve">JOSÉ EDSON PIABA </t>
  </si>
  <si>
    <t>PRESIDENTE COBH/IPOJUCA</t>
  </si>
  <si>
    <t xml:space="preserve">MOBILIZAR PREFEITURAS DAS CIDADES DE POÇÃO E PESQUEIRA E SANHARÓ </t>
  </si>
  <si>
    <t xml:space="preserve">REALIZAR MANUTENÇÃO DA PCD DA REDE DE ALERTA DO ESTADO / PALMARES E BARREIROS </t>
  </si>
  <si>
    <t xml:space="preserve">RAFAELA VIEIRA RIBEIRO </t>
  </si>
  <si>
    <t xml:space="preserve">REALIZAR MEDIÇÃO DE VAZÃO NA BARRAGEM DE SIRIGI / VICÊNCIA </t>
  </si>
  <si>
    <t xml:space="preserve">REALIZAR MANUTENÇÃO CORRETIVA DO RADAR METEOROLÓGICO / CHÃ GRANDE </t>
  </si>
  <si>
    <t>SERVIDORA À DISPOSIÇÃO DA APAC</t>
  </si>
  <si>
    <t>-</t>
  </si>
  <si>
    <t>ALEX ROLA</t>
  </si>
  <si>
    <t>ANALISTA SOCIAL</t>
  </si>
  <si>
    <t xml:space="preserve">Reunião nos assentamentos dos Projeto Nascentes da Bacia do Rio  Ipojuca </t>
  </si>
  <si>
    <t>Vistoria  Técnica e reunião com Prefeituras dos 2 municípios, nas área dos Parques "Janelas para o Rio"Gravata, Belo Jardim e Escada"</t>
  </si>
  <si>
    <t>Reuniião de Diretoria dos CONSUs - Rosario;Brotas e Serrinha</t>
  </si>
  <si>
    <t>Reunião de diretoria do COBH Goiana 
R
euniões ordinárias Consus da Bacia do Terra Nova
reunião diretoria COBH Una, 1ª reunião ordinária do COBH Goiana e reunião de diretoria do COBH Goiana</t>
  </si>
  <si>
    <t xml:space="preserve">Reunião Ordinária Bitury e mobilização Capibaribe
Mobilização Capibaribe
Mobilização Capibaribe Mobilização Capibaribe </t>
  </si>
  <si>
    <t>RAQUEL MACHADO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</si>
</sst>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  <numFmt numFmtId="166" formatCode="00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</font>
    <font>
      <sz val="10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BFBFB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1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1" fillId="0" borderId="7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3" borderId="11" xfId="0" applyNumberFormat="1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vertical="center" wrapText="1"/>
    </xf>
    <xf numFmtId="165" fontId="4" fillId="3" borderId="12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165" fontId="4" fillId="3" borderId="11" xfId="0" applyNumberFormat="1" applyFont="1" applyFill="1" applyBorder="1" applyAlignment="1">
      <alignment vertical="center" wrapText="1"/>
    </xf>
    <xf numFmtId="0" fontId="4" fillId="0" borderId="0" xfId="0" applyFont="1"/>
    <xf numFmtId="16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6" fontId="0" fillId="5" borderId="1" xfId="0" applyNumberFormat="1" applyFill="1" applyBorder="1" applyAlignment="1">
      <alignment horizontal="center" vertical="center"/>
    </xf>
    <xf numFmtId="44" fontId="0" fillId="5" borderId="1" xfId="2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vertical="center"/>
    </xf>
    <xf numFmtId="44" fontId="0" fillId="5" borderId="1" xfId="2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 wrapText="1"/>
    </xf>
    <xf numFmtId="44" fontId="2" fillId="6" borderId="1" xfId="2" applyFont="1" applyFill="1" applyBorder="1" applyAlignment="1">
      <alignment horizontal="center" vertical="center"/>
    </xf>
    <xf numFmtId="44" fontId="2" fillId="6" borderId="1" xfId="2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vertical="center"/>
    </xf>
    <xf numFmtId="165" fontId="2" fillId="3" borderId="18" xfId="0" applyNumberFormat="1" applyFont="1" applyFill="1" applyBorder="1" applyAlignment="1">
      <alignment vertical="center"/>
    </xf>
    <xf numFmtId="4" fontId="2" fillId="3" borderId="18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19" xfId="0" applyNumberFormat="1" applyFont="1" applyFill="1" applyBorder="1" applyAlignment="1">
      <alignment vertical="center"/>
    </xf>
    <xf numFmtId="166" fontId="2" fillId="6" borderId="8" xfId="0" applyNumberFormat="1" applyFont="1" applyFill="1" applyBorder="1" applyAlignment="1">
      <alignment horizontal="center" vertical="center"/>
    </xf>
    <xf numFmtId="44" fontId="2" fillId="6" borderId="8" xfId="2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sqref="A1:L1"/>
    </sheetView>
  </sheetViews>
  <sheetFormatPr defaultRowHeight="33.75" customHeight="1"/>
  <cols>
    <col min="1" max="1" width="26.85546875" style="9" customWidth="1"/>
    <col min="2" max="2" width="11.5703125" style="8" customWidth="1"/>
    <col min="3" max="3" width="23.28515625" style="9" customWidth="1"/>
    <col min="4" max="4" width="50.7109375" style="9" customWidth="1"/>
    <col min="6" max="6" width="11.5703125" customWidth="1"/>
    <col min="9" max="9" width="12.28515625" style="2" customWidth="1"/>
    <col min="10" max="10" width="11" style="3" customWidth="1"/>
    <col min="11" max="11" width="10.5703125" style="3" bestFit="1" customWidth="1"/>
    <col min="12" max="12" width="12" style="2" customWidth="1"/>
    <col min="13" max="13" width="9.42578125" style="3" customWidth="1"/>
    <col min="14" max="14" width="14.42578125" style="3" customWidth="1"/>
    <col min="15" max="15" width="13.5703125" style="3" customWidth="1"/>
  </cols>
  <sheetData>
    <row r="1" spans="1:16" ht="33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 t="s">
        <v>1</v>
      </c>
      <c r="N1" s="97"/>
      <c r="O1" s="4">
        <v>42794</v>
      </c>
    </row>
    <row r="2" spans="1:16" ht="33.75" customHeight="1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5"/>
      <c r="N2" s="5"/>
      <c r="O2" s="6"/>
    </row>
    <row r="3" spans="1:16" ht="33.75" customHeight="1">
      <c r="A3" s="100" t="s">
        <v>2</v>
      </c>
      <c r="B3" s="103" t="s">
        <v>3</v>
      </c>
      <c r="C3" s="106" t="s">
        <v>4</v>
      </c>
      <c r="D3" s="106" t="s">
        <v>5</v>
      </c>
      <c r="E3" s="89" t="s">
        <v>6</v>
      </c>
      <c r="F3" s="86"/>
      <c r="G3" s="86"/>
      <c r="H3" s="86"/>
      <c r="I3" s="85" t="s">
        <v>10</v>
      </c>
      <c r="J3" s="86"/>
      <c r="K3" s="86"/>
      <c r="L3" s="86"/>
      <c r="M3" s="86"/>
      <c r="N3" s="86"/>
      <c r="O3" s="86"/>
    </row>
    <row r="4" spans="1:16" ht="33.75" customHeight="1">
      <c r="A4" s="101"/>
      <c r="B4" s="104"/>
      <c r="C4" s="101"/>
      <c r="D4" s="101"/>
      <c r="E4" s="89" t="s">
        <v>18</v>
      </c>
      <c r="F4" s="86"/>
      <c r="G4" s="86"/>
      <c r="H4" s="86"/>
      <c r="I4" s="85" t="s">
        <v>7</v>
      </c>
      <c r="J4" s="86"/>
      <c r="K4" s="86"/>
      <c r="L4" s="85" t="s">
        <v>8</v>
      </c>
      <c r="M4" s="86"/>
      <c r="N4" s="86"/>
      <c r="O4" s="7" t="s">
        <v>9</v>
      </c>
    </row>
    <row r="5" spans="1:16" ht="33.75" customHeight="1">
      <c r="A5" s="101"/>
      <c r="B5" s="104"/>
      <c r="C5" s="101"/>
      <c r="D5" s="101"/>
      <c r="E5" s="87" t="s">
        <v>13</v>
      </c>
      <c r="F5" s="87" t="s">
        <v>12</v>
      </c>
      <c r="G5" s="89" t="s">
        <v>14</v>
      </c>
      <c r="H5" s="89" t="s">
        <v>9</v>
      </c>
      <c r="I5" s="90" t="s">
        <v>17</v>
      </c>
      <c r="J5" s="92" t="s">
        <v>14</v>
      </c>
      <c r="K5" s="85" t="s">
        <v>9</v>
      </c>
      <c r="L5" s="90" t="s">
        <v>17</v>
      </c>
      <c r="M5" s="85" t="s">
        <v>14</v>
      </c>
      <c r="N5" s="85" t="s">
        <v>9</v>
      </c>
      <c r="O5" s="85" t="s">
        <v>14</v>
      </c>
    </row>
    <row r="6" spans="1:16" ht="33.75" customHeight="1">
      <c r="A6" s="102"/>
      <c r="B6" s="105"/>
      <c r="C6" s="102"/>
      <c r="D6" s="102"/>
      <c r="E6" s="88"/>
      <c r="F6" s="88"/>
      <c r="G6" s="88"/>
      <c r="H6" s="88"/>
      <c r="I6" s="91"/>
      <c r="J6" s="93"/>
      <c r="K6" s="91"/>
      <c r="L6" s="91"/>
      <c r="M6" s="91"/>
      <c r="N6" s="91"/>
      <c r="O6" s="91"/>
    </row>
    <row r="7" spans="1:16" ht="25.5">
      <c r="A7" s="34" t="s">
        <v>85</v>
      </c>
      <c r="B7" s="34">
        <v>101788</v>
      </c>
      <c r="C7" s="34" t="s">
        <v>127</v>
      </c>
      <c r="D7" s="34" t="s">
        <v>86</v>
      </c>
      <c r="E7" s="19"/>
      <c r="F7" s="20"/>
      <c r="G7" s="20"/>
      <c r="H7" s="20"/>
      <c r="I7" s="24">
        <v>1</v>
      </c>
      <c r="J7" s="25">
        <v>54.01</v>
      </c>
      <c r="K7" s="35">
        <f t="shared" ref="K7:K38" si="0">J7*I7</f>
        <v>54.01</v>
      </c>
      <c r="L7" s="24">
        <v>1</v>
      </c>
      <c r="M7" s="36">
        <v>17.52</v>
      </c>
      <c r="N7" s="35">
        <f t="shared" ref="N7:N38" si="1">M7*L7</f>
        <v>17.52</v>
      </c>
      <c r="O7" s="35">
        <f t="shared" ref="O7:O38" si="2">K7+N7</f>
        <v>71.53</v>
      </c>
      <c r="P7" s="18"/>
    </row>
    <row r="8" spans="1:16" ht="38.25">
      <c r="A8" s="34" t="s">
        <v>85</v>
      </c>
      <c r="B8" s="34">
        <v>101788</v>
      </c>
      <c r="C8" s="34" t="s">
        <v>127</v>
      </c>
      <c r="D8" s="34" t="s">
        <v>87</v>
      </c>
      <c r="E8" s="19"/>
      <c r="F8" s="20"/>
      <c r="G8" s="20"/>
      <c r="H8" s="20"/>
      <c r="I8" s="24">
        <v>1</v>
      </c>
      <c r="J8" s="25">
        <v>54.01</v>
      </c>
      <c r="K8" s="35">
        <f t="shared" si="0"/>
        <v>54.01</v>
      </c>
      <c r="L8" s="24">
        <v>1</v>
      </c>
      <c r="M8" s="36">
        <v>17.52</v>
      </c>
      <c r="N8" s="35">
        <f t="shared" si="1"/>
        <v>17.52</v>
      </c>
      <c r="O8" s="35">
        <f t="shared" si="2"/>
        <v>71.53</v>
      </c>
      <c r="P8" s="18"/>
    </row>
    <row r="9" spans="1:16" ht="25.5">
      <c r="A9" s="34" t="s">
        <v>88</v>
      </c>
      <c r="B9" s="34">
        <v>101060</v>
      </c>
      <c r="C9" s="34" t="s">
        <v>89</v>
      </c>
      <c r="D9" s="34" t="s">
        <v>90</v>
      </c>
      <c r="E9" s="19"/>
      <c r="F9" s="20"/>
      <c r="G9" s="20"/>
      <c r="H9" s="20"/>
      <c r="I9" s="24">
        <v>0</v>
      </c>
      <c r="J9" s="25">
        <v>54.01</v>
      </c>
      <c r="K9" s="35">
        <f t="shared" si="0"/>
        <v>0</v>
      </c>
      <c r="L9" s="24">
        <v>1</v>
      </c>
      <c r="M9" s="36">
        <v>17.52</v>
      </c>
      <c r="N9" s="35">
        <f t="shared" si="1"/>
        <v>17.52</v>
      </c>
      <c r="O9" s="35">
        <f t="shared" si="2"/>
        <v>17.52</v>
      </c>
      <c r="P9" s="18"/>
    </row>
    <row r="10" spans="1:16" ht="25.5">
      <c r="A10" s="34" t="s">
        <v>88</v>
      </c>
      <c r="B10" s="34">
        <v>101060</v>
      </c>
      <c r="C10" s="34" t="s">
        <v>89</v>
      </c>
      <c r="D10" s="34" t="s">
        <v>91</v>
      </c>
      <c r="E10" s="19"/>
      <c r="F10" s="20"/>
      <c r="G10" s="20"/>
      <c r="H10" s="20"/>
      <c r="I10" s="24">
        <v>0</v>
      </c>
      <c r="J10" s="25">
        <v>54.01</v>
      </c>
      <c r="K10" s="35">
        <f t="shared" si="0"/>
        <v>0</v>
      </c>
      <c r="L10" s="24">
        <v>1</v>
      </c>
      <c r="M10" s="36">
        <v>17.52</v>
      </c>
      <c r="N10" s="35">
        <f t="shared" si="1"/>
        <v>17.52</v>
      </c>
      <c r="O10" s="35">
        <f t="shared" si="2"/>
        <v>17.52</v>
      </c>
      <c r="P10" s="18"/>
    </row>
    <row r="11" spans="1:16" ht="25.5">
      <c r="A11" s="34" t="s">
        <v>88</v>
      </c>
      <c r="B11" s="34">
        <v>101060</v>
      </c>
      <c r="C11" s="34" t="s">
        <v>89</v>
      </c>
      <c r="D11" s="34" t="s">
        <v>92</v>
      </c>
      <c r="E11" s="19"/>
      <c r="F11" s="20"/>
      <c r="G11" s="20"/>
      <c r="H11" s="20"/>
      <c r="I11" s="24">
        <v>4</v>
      </c>
      <c r="J11" s="25">
        <v>54.01</v>
      </c>
      <c r="K11" s="35">
        <f t="shared" si="0"/>
        <v>216.04</v>
      </c>
      <c r="L11" s="24">
        <v>1</v>
      </c>
      <c r="M11" s="36">
        <v>17.52</v>
      </c>
      <c r="N11" s="35">
        <f t="shared" si="1"/>
        <v>17.52</v>
      </c>
      <c r="O11" s="35">
        <f t="shared" si="2"/>
        <v>233.56</v>
      </c>
      <c r="P11" s="18"/>
    </row>
    <row r="12" spans="1:16" ht="25.5">
      <c r="A12" s="34" t="s">
        <v>93</v>
      </c>
      <c r="B12" s="34">
        <v>100838</v>
      </c>
      <c r="C12" s="34" t="s">
        <v>20</v>
      </c>
      <c r="D12" s="34" t="s">
        <v>94</v>
      </c>
      <c r="E12" s="19"/>
      <c r="F12" s="20"/>
      <c r="G12" s="20"/>
      <c r="H12" s="20"/>
      <c r="I12" s="24">
        <v>4</v>
      </c>
      <c r="J12" s="25">
        <v>54.01</v>
      </c>
      <c r="K12" s="35">
        <f t="shared" si="0"/>
        <v>216.04</v>
      </c>
      <c r="L12" s="24">
        <v>1</v>
      </c>
      <c r="M12" s="36">
        <v>17.52</v>
      </c>
      <c r="N12" s="35">
        <f t="shared" si="1"/>
        <v>17.52</v>
      </c>
      <c r="O12" s="35">
        <f t="shared" si="2"/>
        <v>233.56</v>
      </c>
      <c r="P12" s="18"/>
    </row>
    <row r="13" spans="1:16" ht="38.25">
      <c r="A13" s="34" t="s">
        <v>95</v>
      </c>
      <c r="B13" s="34">
        <v>100862</v>
      </c>
      <c r="C13" s="34" t="s">
        <v>96</v>
      </c>
      <c r="D13" s="34" t="s">
        <v>97</v>
      </c>
      <c r="E13" s="19"/>
      <c r="F13" s="20"/>
      <c r="G13" s="20"/>
      <c r="H13" s="20"/>
      <c r="I13" s="24">
        <v>4</v>
      </c>
      <c r="J13" s="25">
        <v>54.01</v>
      </c>
      <c r="K13" s="35">
        <f t="shared" si="0"/>
        <v>216.04</v>
      </c>
      <c r="L13" s="24">
        <v>1</v>
      </c>
      <c r="M13" s="36">
        <v>17.52</v>
      </c>
      <c r="N13" s="35">
        <f t="shared" si="1"/>
        <v>17.52</v>
      </c>
      <c r="O13" s="35">
        <f t="shared" si="2"/>
        <v>233.56</v>
      </c>
      <c r="P13" s="18"/>
    </row>
    <row r="14" spans="1:16" ht="38.25">
      <c r="A14" s="34" t="s">
        <v>95</v>
      </c>
      <c r="B14" s="34">
        <v>100862</v>
      </c>
      <c r="C14" s="34" t="s">
        <v>96</v>
      </c>
      <c r="D14" s="34" t="s">
        <v>98</v>
      </c>
      <c r="E14" s="19"/>
      <c r="F14" s="20"/>
      <c r="G14" s="20"/>
      <c r="H14" s="20"/>
      <c r="I14" s="24">
        <v>4</v>
      </c>
      <c r="J14" s="25">
        <v>54.01</v>
      </c>
      <c r="K14" s="35">
        <f t="shared" si="0"/>
        <v>216.04</v>
      </c>
      <c r="L14" s="24">
        <v>1</v>
      </c>
      <c r="M14" s="36">
        <v>17.52</v>
      </c>
      <c r="N14" s="35">
        <f t="shared" si="1"/>
        <v>17.52</v>
      </c>
      <c r="O14" s="35">
        <f t="shared" si="2"/>
        <v>233.56</v>
      </c>
      <c r="P14" s="18"/>
    </row>
    <row r="15" spans="1:16" ht="27.75" customHeight="1">
      <c r="A15" s="34" t="s">
        <v>69</v>
      </c>
      <c r="B15" s="34">
        <v>101486</v>
      </c>
      <c r="C15" s="34" t="s">
        <v>96</v>
      </c>
      <c r="D15" s="34" t="s">
        <v>99</v>
      </c>
      <c r="E15" s="19"/>
      <c r="F15" s="20"/>
      <c r="G15" s="20"/>
      <c r="H15" s="20"/>
      <c r="I15" s="24">
        <v>0</v>
      </c>
      <c r="J15" s="25">
        <v>54.01</v>
      </c>
      <c r="K15" s="35">
        <f t="shared" si="0"/>
        <v>0</v>
      </c>
      <c r="L15" s="24">
        <v>2</v>
      </c>
      <c r="M15" s="36">
        <v>17.52</v>
      </c>
      <c r="N15" s="35">
        <f t="shared" si="1"/>
        <v>35.04</v>
      </c>
      <c r="O15" s="35">
        <f t="shared" si="2"/>
        <v>35.04</v>
      </c>
      <c r="P15" s="18"/>
    </row>
    <row r="16" spans="1:16" ht="38.25">
      <c r="A16" s="34" t="s">
        <v>69</v>
      </c>
      <c r="B16" s="34">
        <v>101486</v>
      </c>
      <c r="C16" s="34" t="s">
        <v>96</v>
      </c>
      <c r="D16" s="34" t="s">
        <v>100</v>
      </c>
      <c r="E16" s="19"/>
      <c r="F16" s="20"/>
      <c r="G16" s="20"/>
      <c r="H16" s="20"/>
      <c r="I16" s="24">
        <v>4</v>
      </c>
      <c r="J16" s="25">
        <v>54.01</v>
      </c>
      <c r="K16" s="35">
        <f t="shared" si="0"/>
        <v>216.04</v>
      </c>
      <c r="L16" s="24">
        <v>1</v>
      </c>
      <c r="M16" s="36">
        <v>17.52</v>
      </c>
      <c r="N16" s="35">
        <f t="shared" si="1"/>
        <v>17.52</v>
      </c>
      <c r="O16" s="35">
        <f t="shared" si="2"/>
        <v>233.56</v>
      </c>
      <c r="P16" s="18"/>
    </row>
    <row r="17" spans="1:16" ht="25.5">
      <c r="A17" s="34" t="s">
        <v>101</v>
      </c>
      <c r="B17" s="34">
        <v>101656</v>
      </c>
      <c r="C17" s="34" t="s">
        <v>23</v>
      </c>
      <c r="D17" s="34" t="s">
        <v>99</v>
      </c>
      <c r="E17" s="19"/>
      <c r="F17" s="20"/>
      <c r="G17" s="20"/>
      <c r="H17" s="20"/>
      <c r="I17" s="24">
        <v>0</v>
      </c>
      <c r="J17" s="25">
        <v>54.01</v>
      </c>
      <c r="K17" s="35">
        <f t="shared" si="0"/>
        <v>0</v>
      </c>
      <c r="L17" s="24">
        <v>2</v>
      </c>
      <c r="M17" s="36">
        <v>17.52</v>
      </c>
      <c r="N17" s="35">
        <f t="shared" si="1"/>
        <v>35.04</v>
      </c>
      <c r="O17" s="35">
        <f t="shared" si="2"/>
        <v>35.04</v>
      </c>
      <c r="P17" s="18"/>
    </row>
    <row r="18" spans="1:16" ht="25.5">
      <c r="A18" s="34" t="s">
        <v>101</v>
      </c>
      <c r="B18" s="34">
        <v>101656</v>
      </c>
      <c r="C18" s="34" t="s">
        <v>23</v>
      </c>
      <c r="D18" s="34" t="s">
        <v>102</v>
      </c>
      <c r="E18" s="19"/>
      <c r="F18" s="20"/>
      <c r="G18" s="20"/>
      <c r="H18" s="20"/>
      <c r="I18" s="24">
        <v>1</v>
      </c>
      <c r="J18" s="25">
        <v>54.01</v>
      </c>
      <c r="K18" s="35">
        <f t="shared" si="0"/>
        <v>54.01</v>
      </c>
      <c r="L18" s="24">
        <v>1</v>
      </c>
      <c r="M18" s="36">
        <v>17.52</v>
      </c>
      <c r="N18" s="35">
        <f t="shared" si="1"/>
        <v>17.52</v>
      </c>
      <c r="O18" s="35">
        <f t="shared" si="2"/>
        <v>71.53</v>
      </c>
      <c r="P18" s="18"/>
    </row>
    <row r="19" spans="1:16" ht="38.25">
      <c r="A19" s="34" t="s">
        <v>101</v>
      </c>
      <c r="B19" s="34">
        <v>101656</v>
      </c>
      <c r="C19" s="34" t="s">
        <v>23</v>
      </c>
      <c r="D19" s="34" t="s">
        <v>100</v>
      </c>
      <c r="E19" s="19"/>
      <c r="F19" s="20"/>
      <c r="G19" s="20"/>
      <c r="H19" s="20"/>
      <c r="I19" s="24">
        <v>4</v>
      </c>
      <c r="J19" s="25">
        <v>54.01</v>
      </c>
      <c r="K19" s="35">
        <f t="shared" si="0"/>
        <v>216.04</v>
      </c>
      <c r="L19" s="24">
        <v>1</v>
      </c>
      <c r="M19" s="36">
        <v>17.52</v>
      </c>
      <c r="N19" s="35">
        <f t="shared" si="1"/>
        <v>17.52</v>
      </c>
      <c r="O19" s="35">
        <f t="shared" si="2"/>
        <v>233.56</v>
      </c>
      <c r="P19" s="18"/>
    </row>
    <row r="20" spans="1:16" ht="38.25">
      <c r="A20" s="34" t="s">
        <v>22</v>
      </c>
      <c r="B20" s="34">
        <v>100390</v>
      </c>
      <c r="C20" s="34" t="s">
        <v>21</v>
      </c>
      <c r="D20" s="34" t="s">
        <v>103</v>
      </c>
      <c r="E20" s="10"/>
      <c r="F20" s="11"/>
      <c r="G20" s="11"/>
      <c r="H20" s="11"/>
      <c r="I20" s="24">
        <v>4</v>
      </c>
      <c r="J20" s="25">
        <v>54.01</v>
      </c>
      <c r="K20" s="35">
        <f t="shared" si="0"/>
        <v>216.04</v>
      </c>
      <c r="L20" s="24">
        <v>1</v>
      </c>
      <c r="M20" s="36">
        <v>17.52</v>
      </c>
      <c r="N20" s="35">
        <f t="shared" si="1"/>
        <v>17.52</v>
      </c>
      <c r="O20" s="35">
        <f t="shared" si="2"/>
        <v>233.56</v>
      </c>
      <c r="P20" s="18"/>
    </row>
    <row r="21" spans="1:16" ht="38.25">
      <c r="A21" s="34" t="s">
        <v>71</v>
      </c>
      <c r="B21" s="34">
        <v>100692</v>
      </c>
      <c r="C21" s="34" t="s">
        <v>20</v>
      </c>
      <c r="D21" s="34" t="s">
        <v>104</v>
      </c>
      <c r="E21" s="12"/>
      <c r="F21" s="11"/>
      <c r="G21" s="11"/>
      <c r="H21" s="11"/>
      <c r="I21" s="24">
        <v>4</v>
      </c>
      <c r="J21" s="25">
        <v>54.01</v>
      </c>
      <c r="K21" s="35">
        <f t="shared" si="0"/>
        <v>216.04</v>
      </c>
      <c r="L21" s="24">
        <v>1</v>
      </c>
      <c r="M21" s="36">
        <v>17.52</v>
      </c>
      <c r="N21" s="35">
        <f t="shared" si="1"/>
        <v>17.52</v>
      </c>
      <c r="O21" s="35">
        <f t="shared" si="2"/>
        <v>233.56</v>
      </c>
      <c r="P21" s="18"/>
    </row>
    <row r="22" spans="1:16" ht="38.25">
      <c r="A22" s="34" t="s">
        <v>105</v>
      </c>
      <c r="B22" s="34">
        <v>101249</v>
      </c>
      <c r="C22" s="34" t="s">
        <v>21</v>
      </c>
      <c r="D22" s="34" t="s">
        <v>97</v>
      </c>
      <c r="E22" s="10"/>
      <c r="F22" s="11"/>
      <c r="G22" s="11"/>
      <c r="H22" s="11"/>
      <c r="I22" s="24">
        <v>4</v>
      </c>
      <c r="J22" s="25">
        <v>54.01</v>
      </c>
      <c r="K22" s="35">
        <f t="shared" si="0"/>
        <v>216.04</v>
      </c>
      <c r="L22" s="24">
        <v>1</v>
      </c>
      <c r="M22" s="36">
        <v>17.52</v>
      </c>
      <c r="N22" s="35">
        <f t="shared" si="1"/>
        <v>17.52</v>
      </c>
      <c r="O22" s="35">
        <f t="shared" si="2"/>
        <v>233.56</v>
      </c>
      <c r="P22" s="18"/>
    </row>
    <row r="23" spans="1:16" ht="33.75" customHeight="1">
      <c r="A23" s="34" t="s">
        <v>105</v>
      </c>
      <c r="B23" s="34">
        <v>101249</v>
      </c>
      <c r="C23" s="34" t="s">
        <v>21</v>
      </c>
      <c r="D23" s="34" t="s">
        <v>98</v>
      </c>
      <c r="E23" s="10"/>
      <c r="F23" s="11"/>
      <c r="G23" s="11"/>
      <c r="H23" s="11"/>
      <c r="I23" s="24">
        <v>4</v>
      </c>
      <c r="J23" s="25">
        <v>54.01</v>
      </c>
      <c r="K23" s="35">
        <f t="shared" si="0"/>
        <v>216.04</v>
      </c>
      <c r="L23" s="24">
        <v>1</v>
      </c>
      <c r="M23" s="36">
        <v>17.52</v>
      </c>
      <c r="N23" s="35">
        <f t="shared" si="1"/>
        <v>17.52</v>
      </c>
      <c r="O23" s="35">
        <f t="shared" si="2"/>
        <v>233.56</v>
      </c>
      <c r="P23" s="18"/>
    </row>
    <row r="24" spans="1:16" ht="33.75" customHeight="1">
      <c r="A24" s="34" t="s">
        <v>70</v>
      </c>
      <c r="B24" s="34">
        <v>100986</v>
      </c>
      <c r="C24" s="34" t="s">
        <v>21</v>
      </c>
      <c r="D24" s="34" t="s">
        <v>103</v>
      </c>
      <c r="E24" s="13"/>
      <c r="F24" s="14"/>
      <c r="G24" s="14"/>
      <c r="H24" s="15"/>
      <c r="I24" s="24">
        <v>4</v>
      </c>
      <c r="J24" s="25">
        <v>54.01</v>
      </c>
      <c r="K24" s="35">
        <f t="shared" si="0"/>
        <v>216.04</v>
      </c>
      <c r="L24" s="24">
        <v>1</v>
      </c>
      <c r="M24" s="36">
        <v>17.52</v>
      </c>
      <c r="N24" s="35">
        <f t="shared" si="1"/>
        <v>17.52</v>
      </c>
      <c r="O24" s="35">
        <f t="shared" si="2"/>
        <v>233.56</v>
      </c>
      <c r="P24" s="18"/>
    </row>
    <row r="25" spans="1:16" ht="33.75" customHeight="1">
      <c r="A25" s="34" t="s">
        <v>106</v>
      </c>
      <c r="B25" s="34">
        <v>101427</v>
      </c>
      <c r="C25" s="34" t="s">
        <v>107</v>
      </c>
      <c r="D25" s="34" t="s">
        <v>108</v>
      </c>
      <c r="E25" s="12"/>
      <c r="F25" s="16"/>
      <c r="G25" s="16"/>
      <c r="H25" s="17"/>
      <c r="I25" s="24">
        <v>2</v>
      </c>
      <c r="J25" s="25">
        <v>156.63999999999999</v>
      </c>
      <c r="K25" s="35">
        <f t="shared" si="0"/>
        <v>313.27999999999997</v>
      </c>
      <c r="L25" s="24">
        <v>1</v>
      </c>
      <c r="M25" s="36">
        <v>47</v>
      </c>
      <c r="N25" s="35">
        <f t="shared" si="1"/>
        <v>47</v>
      </c>
      <c r="O25" s="35">
        <f t="shared" si="2"/>
        <v>360.28</v>
      </c>
      <c r="P25" s="18"/>
    </row>
    <row r="26" spans="1:16" ht="33.75" customHeight="1">
      <c r="A26" s="34" t="s">
        <v>109</v>
      </c>
      <c r="B26" s="34">
        <v>101338</v>
      </c>
      <c r="C26" s="34" t="s">
        <v>110</v>
      </c>
      <c r="D26" s="34" t="s">
        <v>111</v>
      </c>
      <c r="E26" s="13"/>
      <c r="F26" s="14"/>
      <c r="G26" s="14"/>
      <c r="H26" s="15"/>
      <c r="I26" s="24">
        <v>0</v>
      </c>
      <c r="J26" s="25">
        <v>54.01</v>
      </c>
      <c r="K26" s="35">
        <f t="shared" si="0"/>
        <v>0</v>
      </c>
      <c r="L26" s="24">
        <v>1</v>
      </c>
      <c r="M26" s="36">
        <v>17.52</v>
      </c>
      <c r="N26" s="35">
        <f t="shared" si="1"/>
        <v>17.52</v>
      </c>
      <c r="O26" s="35">
        <f t="shared" si="2"/>
        <v>17.52</v>
      </c>
    </row>
    <row r="27" spans="1:16" ht="33.75" customHeight="1">
      <c r="A27" s="34" t="s">
        <v>109</v>
      </c>
      <c r="B27" s="34">
        <v>101338</v>
      </c>
      <c r="C27" s="34" t="s">
        <v>110</v>
      </c>
      <c r="D27" s="34" t="s">
        <v>111</v>
      </c>
      <c r="E27" s="12"/>
      <c r="F27" s="16"/>
      <c r="G27" s="16"/>
      <c r="H27" s="17"/>
      <c r="I27" s="24">
        <v>0</v>
      </c>
      <c r="J27" s="25">
        <v>54.01</v>
      </c>
      <c r="K27" s="35">
        <f t="shared" si="0"/>
        <v>0</v>
      </c>
      <c r="L27" s="24">
        <v>1</v>
      </c>
      <c r="M27" s="36">
        <v>17.52</v>
      </c>
      <c r="N27" s="35">
        <f t="shared" si="1"/>
        <v>17.52</v>
      </c>
      <c r="O27" s="35">
        <f t="shared" si="2"/>
        <v>17.52</v>
      </c>
    </row>
    <row r="28" spans="1:16" ht="33.75" customHeight="1">
      <c r="A28" s="34" t="s">
        <v>46</v>
      </c>
      <c r="B28" s="34">
        <v>101230</v>
      </c>
      <c r="C28" s="34" t="s">
        <v>73</v>
      </c>
      <c r="D28" s="34" t="s">
        <v>112</v>
      </c>
      <c r="E28" s="13"/>
      <c r="F28" s="14"/>
      <c r="G28" s="14"/>
      <c r="H28" s="15"/>
      <c r="I28" s="24">
        <v>1</v>
      </c>
      <c r="J28" s="25">
        <v>175.44</v>
      </c>
      <c r="K28" s="35">
        <f t="shared" si="0"/>
        <v>175.44</v>
      </c>
      <c r="L28" s="24">
        <v>1</v>
      </c>
      <c r="M28" s="36">
        <v>52.64</v>
      </c>
      <c r="N28" s="35">
        <f t="shared" si="1"/>
        <v>52.64</v>
      </c>
      <c r="O28" s="35">
        <f t="shared" si="2"/>
        <v>228.07999999999998</v>
      </c>
    </row>
    <row r="29" spans="1:16" ht="33.75" customHeight="1">
      <c r="A29" s="34" t="s">
        <v>113</v>
      </c>
      <c r="B29" s="34">
        <v>101753</v>
      </c>
      <c r="C29" s="34" t="s">
        <v>21</v>
      </c>
      <c r="D29" s="34" t="s">
        <v>114</v>
      </c>
      <c r="E29" s="12"/>
      <c r="F29" s="16"/>
      <c r="G29" s="16"/>
      <c r="H29" s="17"/>
      <c r="I29" s="24">
        <v>4</v>
      </c>
      <c r="J29" s="25">
        <v>54.01</v>
      </c>
      <c r="K29" s="35">
        <f t="shared" si="0"/>
        <v>216.04</v>
      </c>
      <c r="L29" s="24">
        <v>1</v>
      </c>
      <c r="M29" s="36">
        <v>17.52</v>
      </c>
      <c r="N29" s="35">
        <f t="shared" si="1"/>
        <v>17.52</v>
      </c>
      <c r="O29" s="35">
        <f t="shared" si="2"/>
        <v>233.56</v>
      </c>
    </row>
    <row r="30" spans="1:16" ht="33.75" customHeight="1">
      <c r="A30" s="34" t="s">
        <v>109</v>
      </c>
      <c r="B30" s="34">
        <v>101338</v>
      </c>
      <c r="C30" s="34" t="s">
        <v>110</v>
      </c>
      <c r="D30" s="34" t="s">
        <v>115</v>
      </c>
      <c r="E30" s="13"/>
      <c r="F30" s="14"/>
      <c r="G30" s="14"/>
      <c r="H30" s="15"/>
      <c r="I30" s="24">
        <v>0</v>
      </c>
      <c r="J30" s="25">
        <v>54.01</v>
      </c>
      <c r="K30" s="35">
        <f t="shared" si="0"/>
        <v>0</v>
      </c>
      <c r="L30" s="24">
        <v>1</v>
      </c>
      <c r="M30" s="36">
        <v>17.52</v>
      </c>
      <c r="N30" s="35">
        <f t="shared" si="1"/>
        <v>17.52</v>
      </c>
      <c r="O30" s="35">
        <f t="shared" si="2"/>
        <v>17.52</v>
      </c>
    </row>
    <row r="31" spans="1:16" ht="33.75" customHeight="1">
      <c r="A31" s="34" t="s">
        <v>72</v>
      </c>
      <c r="B31" s="34">
        <v>10072</v>
      </c>
      <c r="C31" s="34" t="s">
        <v>116</v>
      </c>
      <c r="D31" s="34" t="s">
        <v>115</v>
      </c>
      <c r="E31" s="12"/>
      <c r="F31" s="16"/>
      <c r="G31" s="16"/>
      <c r="H31" s="17"/>
      <c r="I31" s="24">
        <v>0</v>
      </c>
      <c r="J31" s="25">
        <v>54.01</v>
      </c>
      <c r="K31" s="35">
        <f t="shared" si="0"/>
        <v>0</v>
      </c>
      <c r="L31" s="24">
        <v>1</v>
      </c>
      <c r="M31" s="36">
        <v>17.52</v>
      </c>
      <c r="N31" s="35">
        <f t="shared" si="1"/>
        <v>17.52</v>
      </c>
      <c r="O31" s="35">
        <f t="shared" si="2"/>
        <v>17.52</v>
      </c>
    </row>
    <row r="32" spans="1:16" ht="33.75" customHeight="1">
      <c r="A32" s="34" t="s">
        <v>117</v>
      </c>
      <c r="B32" s="34" t="s">
        <v>128</v>
      </c>
      <c r="C32" s="34" t="s">
        <v>118</v>
      </c>
      <c r="D32" s="34" t="s">
        <v>119</v>
      </c>
      <c r="E32" s="13"/>
      <c r="F32" s="14"/>
      <c r="G32" s="14"/>
      <c r="H32" s="15"/>
      <c r="I32" s="24">
        <v>0</v>
      </c>
      <c r="J32" s="25">
        <v>54.01</v>
      </c>
      <c r="K32" s="35">
        <f t="shared" si="0"/>
        <v>0</v>
      </c>
      <c r="L32" s="24">
        <v>1</v>
      </c>
      <c r="M32" s="36">
        <v>17.52</v>
      </c>
      <c r="N32" s="35">
        <f t="shared" si="1"/>
        <v>17.52</v>
      </c>
      <c r="O32" s="35">
        <f t="shared" si="2"/>
        <v>17.52</v>
      </c>
    </row>
    <row r="33" spans="1:15" ht="33.75" customHeight="1">
      <c r="A33" s="34" t="s">
        <v>120</v>
      </c>
      <c r="B33" s="34" t="s">
        <v>128</v>
      </c>
      <c r="C33" s="34" t="s">
        <v>121</v>
      </c>
      <c r="D33" s="34" t="s">
        <v>122</v>
      </c>
      <c r="E33" s="12"/>
      <c r="F33" s="16"/>
      <c r="G33" s="16"/>
      <c r="H33" s="17"/>
      <c r="I33" s="24">
        <v>0</v>
      </c>
      <c r="J33" s="25">
        <v>54.01</v>
      </c>
      <c r="K33" s="35">
        <f t="shared" si="0"/>
        <v>0</v>
      </c>
      <c r="L33" s="24">
        <v>1</v>
      </c>
      <c r="M33" s="36">
        <v>17.52</v>
      </c>
      <c r="N33" s="35">
        <f t="shared" si="1"/>
        <v>17.52</v>
      </c>
      <c r="O33" s="35">
        <f t="shared" si="2"/>
        <v>17.52</v>
      </c>
    </row>
    <row r="34" spans="1:15" ht="33.75" customHeight="1">
      <c r="A34" s="34" t="s">
        <v>105</v>
      </c>
      <c r="B34" s="34">
        <v>101249</v>
      </c>
      <c r="C34" s="34" t="s">
        <v>21</v>
      </c>
      <c r="D34" s="34" t="s">
        <v>123</v>
      </c>
      <c r="E34" s="13"/>
      <c r="F34" s="14"/>
      <c r="G34" s="14"/>
      <c r="H34" s="15"/>
      <c r="I34" s="24">
        <v>0</v>
      </c>
      <c r="J34" s="25">
        <v>54.01</v>
      </c>
      <c r="K34" s="35">
        <f t="shared" si="0"/>
        <v>0</v>
      </c>
      <c r="L34" s="24">
        <v>1</v>
      </c>
      <c r="M34" s="36">
        <v>17.52</v>
      </c>
      <c r="N34" s="35">
        <f t="shared" si="1"/>
        <v>17.52</v>
      </c>
      <c r="O34" s="35">
        <f t="shared" si="2"/>
        <v>17.52</v>
      </c>
    </row>
    <row r="35" spans="1:15" ht="33.75" customHeight="1">
      <c r="A35" s="34" t="s">
        <v>124</v>
      </c>
      <c r="B35" s="34">
        <v>100960</v>
      </c>
      <c r="C35" s="34" t="s">
        <v>21</v>
      </c>
      <c r="D35" s="34" t="s">
        <v>123</v>
      </c>
      <c r="E35" s="12"/>
      <c r="F35" s="16"/>
      <c r="G35" s="16"/>
      <c r="H35" s="17"/>
      <c r="I35" s="24">
        <v>0</v>
      </c>
      <c r="J35" s="25">
        <v>54.01</v>
      </c>
      <c r="K35" s="35">
        <f t="shared" si="0"/>
        <v>0</v>
      </c>
      <c r="L35" s="24">
        <v>1</v>
      </c>
      <c r="M35" s="36">
        <v>17.52</v>
      </c>
      <c r="N35" s="35">
        <f t="shared" si="1"/>
        <v>17.52</v>
      </c>
      <c r="O35" s="35">
        <f t="shared" si="2"/>
        <v>17.52</v>
      </c>
    </row>
    <row r="36" spans="1:15" ht="33.75" customHeight="1">
      <c r="A36" s="34" t="s">
        <v>69</v>
      </c>
      <c r="B36" s="34">
        <v>101486</v>
      </c>
      <c r="C36" s="34" t="s">
        <v>21</v>
      </c>
      <c r="D36" s="34" t="s">
        <v>125</v>
      </c>
      <c r="E36" s="13"/>
      <c r="F36" s="14"/>
      <c r="G36" s="14"/>
      <c r="H36" s="15"/>
      <c r="I36" s="24">
        <v>0</v>
      </c>
      <c r="J36" s="25">
        <v>54.01</v>
      </c>
      <c r="K36" s="35">
        <f t="shared" si="0"/>
        <v>0</v>
      </c>
      <c r="L36" s="24">
        <v>1</v>
      </c>
      <c r="M36" s="36">
        <v>17.52</v>
      </c>
      <c r="N36" s="35">
        <f t="shared" si="1"/>
        <v>17.52</v>
      </c>
      <c r="O36" s="35">
        <f t="shared" si="2"/>
        <v>17.52</v>
      </c>
    </row>
    <row r="37" spans="1:15" ht="33.75" customHeight="1">
      <c r="A37" s="34" t="s">
        <v>22</v>
      </c>
      <c r="B37" s="34">
        <v>100390</v>
      </c>
      <c r="C37" s="34" t="s">
        <v>21</v>
      </c>
      <c r="D37" s="34" t="s">
        <v>125</v>
      </c>
      <c r="E37" s="12"/>
      <c r="F37" s="16"/>
      <c r="G37" s="16"/>
      <c r="H37" s="17"/>
      <c r="I37" s="24">
        <v>0</v>
      </c>
      <c r="J37" s="25">
        <v>54.01</v>
      </c>
      <c r="K37" s="35">
        <f t="shared" si="0"/>
        <v>0</v>
      </c>
      <c r="L37" s="24">
        <v>1</v>
      </c>
      <c r="M37" s="36">
        <v>17.52</v>
      </c>
      <c r="N37" s="35">
        <f t="shared" si="1"/>
        <v>17.52</v>
      </c>
      <c r="O37" s="35">
        <f t="shared" si="2"/>
        <v>17.52</v>
      </c>
    </row>
    <row r="38" spans="1:15" ht="33.75" customHeight="1">
      <c r="A38" s="34" t="s">
        <v>106</v>
      </c>
      <c r="B38" s="34">
        <v>101427</v>
      </c>
      <c r="C38" s="34" t="s">
        <v>107</v>
      </c>
      <c r="D38" s="34" t="s">
        <v>126</v>
      </c>
      <c r="E38" s="12"/>
      <c r="F38" s="16"/>
      <c r="G38" s="16"/>
      <c r="H38" s="17"/>
      <c r="I38" s="24">
        <v>0</v>
      </c>
      <c r="J38" s="25">
        <v>54.01</v>
      </c>
      <c r="K38" s="35">
        <f t="shared" si="0"/>
        <v>0</v>
      </c>
      <c r="L38" s="24">
        <v>1</v>
      </c>
      <c r="M38" s="36">
        <v>17.52</v>
      </c>
      <c r="N38" s="35">
        <f t="shared" si="1"/>
        <v>17.52</v>
      </c>
      <c r="O38" s="35">
        <f t="shared" si="2"/>
        <v>17.52</v>
      </c>
    </row>
  </sheetData>
  <mergeCells count="23">
    <mergeCell ref="A1:L1"/>
    <mergeCell ref="M1:N1"/>
    <mergeCell ref="A2:L2"/>
    <mergeCell ref="A3:A6"/>
    <mergeCell ref="B3:B6"/>
    <mergeCell ref="C3:C6"/>
    <mergeCell ref="D3:D6"/>
    <mergeCell ref="E3:H3"/>
    <mergeCell ref="I3:O3"/>
    <mergeCell ref="L5:L6"/>
    <mergeCell ref="M5:M6"/>
    <mergeCell ref="N5:N6"/>
    <mergeCell ref="O5:O6"/>
    <mergeCell ref="E4:H4"/>
    <mergeCell ref="I4:K4"/>
    <mergeCell ref="L4:N4"/>
    <mergeCell ref="E5:E6"/>
    <mergeCell ref="F5:F6"/>
    <mergeCell ref="G5:G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1"/>
    </sheetView>
  </sheetViews>
  <sheetFormatPr defaultRowHeight="33.75" customHeight="1"/>
  <cols>
    <col min="1" max="1" width="19.42578125" style="22" bestFit="1" customWidth="1"/>
    <col min="2" max="2" width="11.5703125" style="23" customWidth="1"/>
    <col min="3" max="3" width="24.5703125" style="22" customWidth="1"/>
    <col min="4" max="4" width="50.7109375" style="21" customWidth="1"/>
    <col min="5" max="8" width="13.5703125"/>
    <col min="9" max="9" width="10.140625" style="2" customWidth="1"/>
    <col min="10" max="11" width="10.5703125" style="3" bestFit="1" customWidth="1"/>
    <col min="12" max="12" width="10.28515625" style="2" customWidth="1"/>
    <col min="13" max="13" width="9.42578125" style="3" customWidth="1"/>
    <col min="14" max="14" width="14.42578125" style="3" customWidth="1"/>
    <col min="15" max="15" width="13.5703125" style="3" customWidth="1"/>
  </cols>
  <sheetData>
    <row r="1" spans="1:15" ht="33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 t="s">
        <v>1</v>
      </c>
      <c r="N1" s="97"/>
      <c r="O1" s="4">
        <v>42795</v>
      </c>
    </row>
    <row r="2" spans="1:15" ht="33.75" customHeight="1">
      <c r="A2" s="98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5"/>
      <c r="N2" s="5"/>
      <c r="O2" s="6"/>
    </row>
    <row r="3" spans="1:15" ht="33.75" customHeight="1">
      <c r="A3" s="100" t="s">
        <v>2</v>
      </c>
      <c r="B3" s="112" t="s">
        <v>3</v>
      </c>
      <c r="C3" s="100" t="s">
        <v>4</v>
      </c>
      <c r="D3" s="100" t="s">
        <v>5</v>
      </c>
      <c r="E3" s="89" t="s">
        <v>6</v>
      </c>
      <c r="F3" s="86"/>
      <c r="G3" s="86"/>
      <c r="H3" s="86"/>
      <c r="I3" s="85" t="s">
        <v>10</v>
      </c>
      <c r="J3" s="86"/>
      <c r="K3" s="86"/>
      <c r="L3" s="86"/>
      <c r="M3" s="86"/>
      <c r="N3" s="86"/>
      <c r="O3" s="86"/>
    </row>
    <row r="4" spans="1:15" ht="33.75" customHeight="1">
      <c r="A4" s="111"/>
      <c r="B4" s="113"/>
      <c r="C4" s="111"/>
      <c r="D4" s="111"/>
      <c r="E4" s="89" t="s">
        <v>11</v>
      </c>
      <c r="F4" s="86"/>
      <c r="G4" s="86"/>
      <c r="H4" s="86"/>
      <c r="I4" s="85" t="s">
        <v>7</v>
      </c>
      <c r="J4" s="86"/>
      <c r="K4" s="86"/>
      <c r="L4" s="85" t="s">
        <v>8</v>
      </c>
      <c r="M4" s="86"/>
      <c r="N4" s="86"/>
      <c r="O4" s="1" t="s">
        <v>9</v>
      </c>
    </row>
    <row r="5" spans="1:15" ht="33.75" customHeight="1">
      <c r="A5" s="111"/>
      <c r="B5" s="113"/>
      <c r="C5" s="111"/>
      <c r="D5" s="111"/>
      <c r="E5" s="87" t="s">
        <v>13</v>
      </c>
      <c r="F5" s="87" t="s">
        <v>12</v>
      </c>
      <c r="G5" s="89" t="s">
        <v>14</v>
      </c>
      <c r="H5" s="89" t="s">
        <v>9</v>
      </c>
      <c r="I5" s="107" t="s">
        <v>15</v>
      </c>
      <c r="J5" s="109" t="s">
        <v>14</v>
      </c>
      <c r="K5" s="109" t="s">
        <v>9</v>
      </c>
      <c r="L5" s="107" t="s">
        <v>15</v>
      </c>
      <c r="M5" s="109" t="s">
        <v>14</v>
      </c>
      <c r="N5" s="109" t="s">
        <v>9</v>
      </c>
      <c r="O5" s="109" t="s">
        <v>14</v>
      </c>
    </row>
    <row r="6" spans="1:15" ht="33.75" customHeight="1">
      <c r="A6" s="111"/>
      <c r="B6" s="114"/>
      <c r="C6" s="111"/>
      <c r="D6" s="111"/>
      <c r="E6" s="88"/>
      <c r="F6" s="88"/>
      <c r="G6" s="88"/>
      <c r="H6" s="88"/>
      <c r="I6" s="108"/>
      <c r="J6" s="110"/>
      <c r="K6" s="108"/>
      <c r="L6" s="108"/>
      <c r="M6" s="110"/>
      <c r="N6" s="110"/>
      <c r="O6" s="108"/>
    </row>
    <row r="7" spans="1:15" ht="25.5">
      <c r="A7" s="29" t="s">
        <v>136</v>
      </c>
      <c r="B7" s="28" t="s">
        <v>74</v>
      </c>
      <c r="C7" s="29" t="s">
        <v>27</v>
      </c>
      <c r="D7" s="29" t="s">
        <v>33</v>
      </c>
      <c r="E7" s="26"/>
      <c r="F7" s="27"/>
      <c r="G7" s="27"/>
      <c r="H7" s="45"/>
      <c r="I7" s="40">
        <v>0</v>
      </c>
      <c r="J7" s="30">
        <v>54.01</v>
      </c>
      <c r="K7" s="30">
        <f t="shared" ref="K7:K16" si="0">J7*I7</f>
        <v>0</v>
      </c>
      <c r="L7" s="40">
        <v>1</v>
      </c>
      <c r="M7" s="30">
        <v>17.52</v>
      </c>
      <c r="N7" s="30">
        <f t="shared" ref="N7:N16" si="1">M7*L7</f>
        <v>17.52</v>
      </c>
      <c r="O7" s="30">
        <f>N7+K7</f>
        <v>17.52</v>
      </c>
    </row>
    <row r="8" spans="1:15" ht="25.5">
      <c r="A8" s="29" t="s">
        <v>136</v>
      </c>
      <c r="B8" s="28" t="s">
        <v>74</v>
      </c>
      <c r="C8" s="29" t="s">
        <v>27</v>
      </c>
      <c r="D8" s="29" t="s">
        <v>33</v>
      </c>
      <c r="E8" s="26"/>
      <c r="F8" s="27"/>
      <c r="G8" s="27"/>
      <c r="H8" s="45"/>
      <c r="I8" s="40">
        <v>0</v>
      </c>
      <c r="J8" s="30">
        <v>54.01</v>
      </c>
      <c r="K8" s="30">
        <f t="shared" si="0"/>
        <v>0</v>
      </c>
      <c r="L8" s="40">
        <v>1</v>
      </c>
      <c r="M8" s="30">
        <v>17.52</v>
      </c>
      <c r="N8" s="30">
        <f t="shared" si="1"/>
        <v>17.52</v>
      </c>
      <c r="O8" s="30">
        <f t="shared" ref="O8:O9" si="2">N8+K8</f>
        <v>17.52</v>
      </c>
    </row>
    <row r="9" spans="1:15" ht="25.5">
      <c r="A9" s="29" t="s">
        <v>136</v>
      </c>
      <c r="B9" s="28" t="s">
        <v>74</v>
      </c>
      <c r="C9" s="29" t="s">
        <v>27</v>
      </c>
      <c r="D9" s="29" t="s">
        <v>33</v>
      </c>
      <c r="E9" s="26"/>
      <c r="F9" s="27"/>
      <c r="G9" s="27"/>
      <c r="H9" s="45"/>
      <c r="I9" s="40">
        <v>0</v>
      </c>
      <c r="J9" s="30">
        <v>54.01</v>
      </c>
      <c r="K9" s="30">
        <f t="shared" si="0"/>
        <v>0</v>
      </c>
      <c r="L9" s="40">
        <v>1</v>
      </c>
      <c r="M9" s="30">
        <v>17.52</v>
      </c>
      <c r="N9" s="30">
        <f t="shared" si="1"/>
        <v>17.52</v>
      </c>
      <c r="O9" s="30">
        <f t="shared" si="2"/>
        <v>17.52</v>
      </c>
    </row>
    <row r="10" spans="1:15" ht="38.25">
      <c r="A10" s="29" t="s">
        <v>28</v>
      </c>
      <c r="B10" s="28" t="s">
        <v>29</v>
      </c>
      <c r="C10" s="29" t="s">
        <v>30</v>
      </c>
      <c r="D10" s="29" t="s">
        <v>83</v>
      </c>
      <c r="E10" s="26"/>
      <c r="F10" s="27"/>
      <c r="G10" s="27"/>
      <c r="H10" s="75"/>
      <c r="I10" s="40">
        <v>2</v>
      </c>
      <c r="J10" s="30">
        <v>54.01</v>
      </c>
      <c r="K10" s="30">
        <f t="shared" si="0"/>
        <v>108.02</v>
      </c>
      <c r="L10" s="40">
        <v>1</v>
      </c>
      <c r="M10" s="30">
        <v>17.52</v>
      </c>
      <c r="N10" s="30">
        <f t="shared" si="1"/>
        <v>17.52</v>
      </c>
      <c r="O10" s="30">
        <f>N10+K10</f>
        <v>125.53999999999999</v>
      </c>
    </row>
    <row r="11" spans="1:15" ht="38.25">
      <c r="A11" s="29" t="s">
        <v>24</v>
      </c>
      <c r="B11" s="28" t="s">
        <v>31</v>
      </c>
      <c r="C11" s="29" t="s">
        <v>32</v>
      </c>
      <c r="D11" s="29" t="s">
        <v>84</v>
      </c>
      <c r="E11" s="26"/>
      <c r="F11" s="27"/>
      <c r="G11" s="27"/>
      <c r="H11" s="75"/>
      <c r="I11" s="40">
        <v>2</v>
      </c>
      <c r="J11" s="30">
        <v>54.01</v>
      </c>
      <c r="K11" s="30">
        <f t="shared" si="0"/>
        <v>108.02</v>
      </c>
      <c r="L11" s="40">
        <v>1</v>
      </c>
      <c r="M11" s="30">
        <v>17.52</v>
      </c>
      <c r="N11" s="30">
        <f t="shared" si="1"/>
        <v>17.52</v>
      </c>
      <c r="O11" s="30">
        <f>N11+K11</f>
        <v>125.53999999999999</v>
      </c>
    </row>
    <row r="12" spans="1:15" ht="21" customHeight="1">
      <c r="A12" s="29" t="s">
        <v>129</v>
      </c>
      <c r="B12" s="28">
        <v>100871</v>
      </c>
      <c r="C12" s="29" t="s">
        <v>130</v>
      </c>
      <c r="D12" s="29" t="s">
        <v>131</v>
      </c>
      <c r="E12" s="26"/>
      <c r="F12" s="27"/>
      <c r="G12" s="27"/>
      <c r="H12" s="45"/>
      <c r="I12" s="40">
        <v>0</v>
      </c>
      <c r="J12" s="30">
        <v>54.01</v>
      </c>
      <c r="K12" s="30">
        <f t="shared" si="0"/>
        <v>0</v>
      </c>
      <c r="L12" s="40">
        <v>1</v>
      </c>
      <c r="M12" s="30">
        <v>17.52</v>
      </c>
      <c r="N12" s="30">
        <f t="shared" si="1"/>
        <v>17.52</v>
      </c>
      <c r="O12" s="30">
        <f t="shared" ref="O12:O14" si="3">N12+K12</f>
        <v>17.52</v>
      </c>
    </row>
    <row r="13" spans="1:15" ht="25.5">
      <c r="A13" s="29" t="s">
        <v>24</v>
      </c>
      <c r="B13" s="28" t="s">
        <v>31</v>
      </c>
      <c r="C13" s="29" t="s">
        <v>32</v>
      </c>
      <c r="D13" s="29" t="s">
        <v>131</v>
      </c>
      <c r="E13" s="26"/>
      <c r="F13" s="27"/>
      <c r="G13" s="27"/>
      <c r="H13" s="75"/>
      <c r="I13" s="40">
        <v>0</v>
      </c>
      <c r="J13" s="30">
        <v>54.01</v>
      </c>
      <c r="K13" s="30">
        <f t="shared" si="0"/>
        <v>0</v>
      </c>
      <c r="L13" s="40">
        <v>1</v>
      </c>
      <c r="M13" s="30">
        <v>17.52</v>
      </c>
      <c r="N13" s="30">
        <f t="shared" si="1"/>
        <v>17.52</v>
      </c>
      <c r="O13" s="30">
        <f t="shared" si="3"/>
        <v>17.52</v>
      </c>
    </row>
    <row r="14" spans="1:15" ht="27.75" customHeight="1">
      <c r="A14" s="29" t="s">
        <v>129</v>
      </c>
      <c r="B14" s="28">
        <v>100871</v>
      </c>
      <c r="C14" s="29" t="s">
        <v>130</v>
      </c>
      <c r="D14" s="29" t="s">
        <v>131</v>
      </c>
      <c r="E14" s="26"/>
      <c r="F14" s="27"/>
      <c r="G14" s="27"/>
      <c r="H14" s="75"/>
      <c r="I14" s="40">
        <v>0</v>
      </c>
      <c r="J14" s="30">
        <v>54.01</v>
      </c>
      <c r="K14" s="30">
        <f t="shared" si="0"/>
        <v>0</v>
      </c>
      <c r="L14" s="40">
        <v>1</v>
      </c>
      <c r="M14" s="30">
        <v>17.52</v>
      </c>
      <c r="N14" s="30">
        <f t="shared" si="1"/>
        <v>17.52</v>
      </c>
      <c r="O14" s="30">
        <f t="shared" si="3"/>
        <v>17.52</v>
      </c>
    </row>
    <row r="15" spans="1:15" ht="38.25">
      <c r="A15" s="29" t="s">
        <v>28</v>
      </c>
      <c r="B15" s="28" t="s">
        <v>29</v>
      </c>
      <c r="C15" s="29" t="s">
        <v>30</v>
      </c>
      <c r="D15" s="29" t="s">
        <v>132</v>
      </c>
      <c r="E15" s="26"/>
      <c r="F15" s="27"/>
      <c r="G15" s="27"/>
      <c r="H15" s="45"/>
      <c r="I15" s="40">
        <v>2</v>
      </c>
      <c r="J15" s="30">
        <v>54.01</v>
      </c>
      <c r="K15" s="30">
        <f t="shared" si="0"/>
        <v>108.02</v>
      </c>
      <c r="L15" s="40">
        <v>1</v>
      </c>
      <c r="M15" s="30">
        <v>17.52</v>
      </c>
      <c r="N15" s="30">
        <f t="shared" si="1"/>
        <v>17.52</v>
      </c>
      <c r="O15" s="30">
        <f>K15+N15</f>
        <v>125.53999999999999</v>
      </c>
    </row>
    <row r="16" spans="1:15" ht="38.25">
      <c r="A16" s="29" t="s">
        <v>24</v>
      </c>
      <c r="B16" s="28" t="s">
        <v>31</v>
      </c>
      <c r="C16" s="29" t="s">
        <v>32</v>
      </c>
      <c r="D16" s="29" t="s">
        <v>132</v>
      </c>
      <c r="E16" s="26"/>
      <c r="F16" s="27"/>
      <c r="G16" s="27"/>
      <c r="H16" s="45"/>
      <c r="I16" s="40">
        <v>2</v>
      </c>
      <c r="J16" s="30">
        <v>54.01</v>
      </c>
      <c r="K16" s="30">
        <f t="shared" si="0"/>
        <v>108.02</v>
      </c>
      <c r="L16" s="40">
        <v>1</v>
      </c>
      <c r="M16" s="30">
        <v>17.52</v>
      </c>
      <c r="N16" s="30">
        <f t="shared" si="1"/>
        <v>17.52</v>
      </c>
      <c r="O16" s="30">
        <f>K16+N16</f>
        <v>125.53999999999999</v>
      </c>
    </row>
    <row r="17" spans="1:15" ht="63.75">
      <c r="A17" s="46" t="s">
        <v>34</v>
      </c>
      <c r="B17" s="47">
        <v>100390</v>
      </c>
      <c r="C17" s="48" t="s">
        <v>35</v>
      </c>
      <c r="D17" s="49" t="s">
        <v>36</v>
      </c>
      <c r="E17" s="50"/>
      <c r="F17" s="51"/>
      <c r="G17" s="51"/>
      <c r="H17" s="76"/>
      <c r="I17" s="41">
        <v>8</v>
      </c>
      <c r="J17" s="43">
        <v>54.01</v>
      </c>
      <c r="K17" s="43">
        <f>I17*J17</f>
        <v>432.08</v>
      </c>
      <c r="L17" s="41">
        <v>6</v>
      </c>
      <c r="M17" s="43">
        <v>17.52</v>
      </c>
      <c r="N17" s="43">
        <f>L17*M17</f>
        <v>105.12</v>
      </c>
      <c r="O17" s="43">
        <f>N17+K17+H17</f>
        <v>537.20000000000005</v>
      </c>
    </row>
    <row r="18" spans="1:15" ht="63.75">
      <c r="A18" s="52" t="s">
        <v>37</v>
      </c>
      <c r="B18" s="54">
        <v>101486</v>
      </c>
      <c r="C18" s="48" t="s">
        <v>38</v>
      </c>
      <c r="D18" s="49" t="s">
        <v>36</v>
      </c>
      <c r="E18" s="55"/>
      <c r="F18" s="56"/>
      <c r="G18" s="56"/>
      <c r="H18" s="78"/>
      <c r="I18" s="41">
        <v>8</v>
      </c>
      <c r="J18" s="43">
        <v>54.01</v>
      </c>
      <c r="K18" s="43">
        <f>I18*J18</f>
        <v>432.08</v>
      </c>
      <c r="L18" s="41">
        <v>6</v>
      </c>
      <c r="M18" s="43">
        <v>17.52</v>
      </c>
      <c r="N18" s="43">
        <f>L18*M18</f>
        <v>105.12</v>
      </c>
      <c r="O18" s="43">
        <f t="shared" ref="O18:O31" si="4">N18+K18+H18</f>
        <v>537.20000000000005</v>
      </c>
    </row>
    <row r="19" spans="1:15" ht="33.75" customHeight="1">
      <c r="A19" s="52" t="s">
        <v>39</v>
      </c>
      <c r="B19" s="54">
        <v>100293</v>
      </c>
      <c r="C19" s="48" t="s">
        <v>30</v>
      </c>
      <c r="D19" s="49" t="s">
        <v>40</v>
      </c>
      <c r="E19" s="55"/>
      <c r="F19" s="56"/>
      <c r="G19" s="56"/>
      <c r="H19" s="78"/>
      <c r="I19" s="41">
        <v>0</v>
      </c>
      <c r="J19" s="43">
        <v>54.01</v>
      </c>
      <c r="K19" s="43">
        <f t="shared" ref="K19:K31" si="5">I19*J19</f>
        <v>0</v>
      </c>
      <c r="L19" s="41">
        <v>3</v>
      </c>
      <c r="M19" s="43">
        <v>17.52</v>
      </c>
      <c r="N19" s="43">
        <f t="shared" ref="N19:N31" si="6">L19*M19</f>
        <v>52.56</v>
      </c>
      <c r="O19" s="43">
        <f t="shared" si="4"/>
        <v>52.56</v>
      </c>
    </row>
    <row r="20" spans="1:15" ht="33.75" customHeight="1">
      <c r="A20" s="52" t="s">
        <v>26</v>
      </c>
      <c r="B20" s="54">
        <v>100862</v>
      </c>
      <c r="C20" s="48" t="s">
        <v>35</v>
      </c>
      <c r="D20" s="49" t="s">
        <v>41</v>
      </c>
      <c r="E20" s="55"/>
      <c r="F20" s="56"/>
      <c r="G20" s="56"/>
      <c r="H20" s="78"/>
      <c r="I20" s="41">
        <v>4</v>
      </c>
      <c r="J20" s="43">
        <v>54.01</v>
      </c>
      <c r="K20" s="43">
        <f t="shared" si="5"/>
        <v>216.04</v>
      </c>
      <c r="L20" s="41">
        <v>2</v>
      </c>
      <c r="M20" s="43">
        <v>17.52</v>
      </c>
      <c r="N20" s="43">
        <f t="shared" si="6"/>
        <v>35.04</v>
      </c>
      <c r="O20" s="43">
        <f t="shared" si="4"/>
        <v>251.07999999999998</v>
      </c>
    </row>
    <row r="21" spans="1:15" ht="33.75" customHeight="1">
      <c r="A21" s="46" t="s">
        <v>42</v>
      </c>
      <c r="B21" s="47">
        <v>101656</v>
      </c>
      <c r="C21" s="48" t="s">
        <v>38</v>
      </c>
      <c r="D21" s="49" t="s">
        <v>41</v>
      </c>
      <c r="E21" s="55"/>
      <c r="F21" s="56"/>
      <c r="G21" s="56"/>
      <c r="H21" s="78"/>
      <c r="I21" s="41">
        <v>8</v>
      </c>
      <c r="J21" s="43">
        <v>54.01</v>
      </c>
      <c r="K21" s="43">
        <f t="shared" si="5"/>
        <v>432.08</v>
      </c>
      <c r="L21" s="41">
        <v>6</v>
      </c>
      <c r="M21" s="43">
        <v>17.52</v>
      </c>
      <c r="N21" s="43">
        <f t="shared" si="6"/>
        <v>105.12</v>
      </c>
      <c r="O21" s="43">
        <f t="shared" si="4"/>
        <v>537.20000000000005</v>
      </c>
    </row>
    <row r="22" spans="1:15" s="18" customFormat="1" ht="51">
      <c r="A22" s="52" t="s">
        <v>43</v>
      </c>
      <c r="B22" s="54">
        <v>100960</v>
      </c>
      <c r="C22" s="48" t="s">
        <v>35</v>
      </c>
      <c r="D22" s="49" t="s">
        <v>44</v>
      </c>
      <c r="E22" s="57"/>
      <c r="F22" s="56"/>
      <c r="G22" s="56"/>
      <c r="H22" s="78"/>
      <c r="I22" s="41">
        <v>6</v>
      </c>
      <c r="J22" s="43">
        <v>54.01</v>
      </c>
      <c r="K22" s="43">
        <f t="shared" si="5"/>
        <v>324.06</v>
      </c>
      <c r="L22" s="41">
        <v>6</v>
      </c>
      <c r="M22" s="43">
        <v>17.52</v>
      </c>
      <c r="N22" s="43">
        <f t="shared" si="6"/>
        <v>105.12</v>
      </c>
      <c r="O22" s="43">
        <f t="shared" si="4"/>
        <v>429.18</v>
      </c>
    </row>
    <row r="23" spans="1:15" s="18" customFormat="1" ht="51">
      <c r="A23" s="46" t="s">
        <v>45</v>
      </c>
      <c r="B23" s="47">
        <v>101613</v>
      </c>
      <c r="C23" s="48" t="s">
        <v>30</v>
      </c>
      <c r="D23" s="49" t="s">
        <v>41</v>
      </c>
      <c r="E23" s="55"/>
      <c r="F23" s="56"/>
      <c r="G23" s="56"/>
      <c r="H23" s="78"/>
      <c r="I23" s="41">
        <v>2</v>
      </c>
      <c r="J23" s="43">
        <v>54.01</v>
      </c>
      <c r="K23" s="43">
        <f t="shared" si="5"/>
        <v>108.02</v>
      </c>
      <c r="L23" s="41">
        <v>1</v>
      </c>
      <c r="M23" s="43">
        <v>17.52</v>
      </c>
      <c r="N23" s="43">
        <f t="shared" si="6"/>
        <v>17.52</v>
      </c>
      <c r="O23" s="43">
        <f t="shared" si="4"/>
        <v>125.53999999999999</v>
      </c>
    </row>
    <row r="24" spans="1:15" s="18" customFormat="1" ht="38.25">
      <c r="A24" s="46" t="s">
        <v>46</v>
      </c>
      <c r="B24" s="47">
        <v>101230</v>
      </c>
      <c r="C24" s="48" t="s">
        <v>30</v>
      </c>
      <c r="D24" s="49" t="s">
        <v>44</v>
      </c>
      <c r="E24" s="55"/>
      <c r="F24" s="56"/>
      <c r="G24" s="56"/>
      <c r="H24" s="78"/>
      <c r="I24" s="41">
        <v>0</v>
      </c>
      <c r="J24" s="43">
        <v>54.01</v>
      </c>
      <c r="K24" s="43">
        <f t="shared" si="5"/>
        <v>0</v>
      </c>
      <c r="L24" s="41">
        <v>2</v>
      </c>
      <c r="M24" s="43">
        <v>17.52</v>
      </c>
      <c r="N24" s="43">
        <f t="shared" si="6"/>
        <v>35.04</v>
      </c>
      <c r="O24" s="43">
        <f t="shared" si="4"/>
        <v>35.04</v>
      </c>
    </row>
    <row r="25" spans="1:15" s="18" customFormat="1" ht="51">
      <c r="A25" s="52" t="s">
        <v>47</v>
      </c>
      <c r="B25" s="54">
        <v>101117</v>
      </c>
      <c r="C25" s="48" t="s">
        <v>35</v>
      </c>
      <c r="D25" s="49" t="s">
        <v>44</v>
      </c>
      <c r="E25" s="55"/>
      <c r="F25" s="56"/>
      <c r="G25" s="56"/>
      <c r="H25" s="78"/>
      <c r="I25" s="41">
        <v>2</v>
      </c>
      <c r="J25" s="43">
        <v>54.01</v>
      </c>
      <c r="K25" s="43">
        <f t="shared" si="5"/>
        <v>108.02</v>
      </c>
      <c r="L25" s="41">
        <v>2</v>
      </c>
      <c r="M25" s="43">
        <v>17.52</v>
      </c>
      <c r="N25" s="43">
        <f t="shared" si="6"/>
        <v>35.04</v>
      </c>
      <c r="O25" s="43">
        <f t="shared" si="4"/>
        <v>143.06</v>
      </c>
    </row>
    <row r="26" spans="1:15" s="18" customFormat="1" ht="51">
      <c r="A26" s="52" t="s">
        <v>48</v>
      </c>
      <c r="B26" s="54">
        <v>100412</v>
      </c>
      <c r="C26" s="48" t="s">
        <v>35</v>
      </c>
      <c r="D26" s="49" t="s">
        <v>44</v>
      </c>
      <c r="E26" s="55"/>
      <c r="F26" s="56"/>
      <c r="G26" s="56"/>
      <c r="H26" s="78"/>
      <c r="I26" s="41">
        <v>2</v>
      </c>
      <c r="J26" s="43">
        <v>54.01</v>
      </c>
      <c r="K26" s="43">
        <f t="shared" si="5"/>
        <v>108.02</v>
      </c>
      <c r="L26" s="41">
        <v>3</v>
      </c>
      <c r="M26" s="43">
        <v>17.52</v>
      </c>
      <c r="N26" s="43">
        <f t="shared" si="6"/>
        <v>52.56</v>
      </c>
      <c r="O26" s="43">
        <f t="shared" si="4"/>
        <v>160.57999999999998</v>
      </c>
    </row>
    <row r="27" spans="1:15" s="18" customFormat="1" ht="51">
      <c r="A27" s="52" t="s">
        <v>25</v>
      </c>
      <c r="B27" s="54">
        <v>100374</v>
      </c>
      <c r="C27" s="48" t="s">
        <v>35</v>
      </c>
      <c r="D27" s="49" t="s">
        <v>44</v>
      </c>
      <c r="E27" s="55"/>
      <c r="F27" s="56"/>
      <c r="G27" s="56"/>
      <c r="H27" s="78"/>
      <c r="I27" s="41">
        <v>2</v>
      </c>
      <c r="J27" s="43">
        <v>54.01</v>
      </c>
      <c r="K27" s="43">
        <f t="shared" si="5"/>
        <v>108.02</v>
      </c>
      <c r="L27" s="41">
        <v>3</v>
      </c>
      <c r="M27" s="43">
        <v>17.52</v>
      </c>
      <c r="N27" s="43">
        <f t="shared" si="6"/>
        <v>52.56</v>
      </c>
      <c r="O27" s="43">
        <f t="shared" si="4"/>
        <v>160.57999999999998</v>
      </c>
    </row>
    <row r="28" spans="1:15" s="18" customFormat="1" ht="51">
      <c r="A28" s="52" t="s">
        <v>49</v>
      </c>
      <c r="B28" s="54">
        <v>100064</v>
      </c>
      <c r="C28" s="48" t="s">
        <v>50</v>
      </c>
      <c r="D28" s="49" t="s">
        <v>40</v>
      </c>
      <c r="E28" s="55"/>
      <c r="F28" s="56"/>
      <c r="G28" s="56"/>
      <c r="H28" s="78"/>
      <c r="I28" s="41">
        <v>2</v>
      </c>
      <c r="J28" s="43">
        <v>54.01</v>
      </c>
      <c r="K28" s="43">
        <f t="shared" si="5"/>
        <v>108.02</v>
      </c>
      <c r="L28" s="41">
        <v>2</v>
      </c>
      <c r="M28" s="43">
        <v>17.52</v>
      </c>
      <c r="N28" s="43">
        <f t="shared" si="6"/>
        <v>35.04</v>
      </c>
      <c r="O28" s="43">
        <f t="shared" si="4"/>
        <v>143.06</v>
      </c>
    </row>
    <row r="29" spans="1:15" s="18" customFormat="1" ht="51">
      <c r="A29" s="52" t="s">
        <v>47</v>
      </c>
      <c r="B29" s="54">
        <v>101117</v>
      </c>
      <c r="C29" s="48" t="s">
        <v>35</v>
      </c>
      <c r="D29" s="49" t="s">
        <v>44</v>
      </c>
      <c r="E29" s="55"/>
      <c r="F29" s="56"/>
      <c r="G29" s="56"/>
      <c r="H29" s="78"/>
      <c r="I29" s="41">
        <v>2</v>
      </c>
      <c r="J29" s="43">
        <v>54.01</v>
      </c>
      <c r="K29" s="43">
        <f t="shared" si="5"/>
        <v>108.02</v>
      </c>
      <c r="L29" s="41">
        <v>2</v>
      </c>
      <c r="M29" s="43">
        <v>17.52</v>
      </c>
      <c r="N29" s="43">
        <f t="shared" si="6"/>
        <v>35.04</v>
      </c>
      <c r="O29" s="43">
        <f t="shared" si="4"/>
        <v>143.06</v>
      </c>
    </row>
    <row r="30" spans="1:15" ht="33.75" customHeight="1">
      <c r="A30" s="52" t="s">
        <v>48</v>
      </c>
      <c r="B30" s="54">
        <v>100412</v>
      </c>
      <c r="C30" s="48" t="s">
        <v>35</v>
      </c>
      <c r="D30" s="49" t="s">
        <v>44</v>
      </c>
      <c r="E30" s="55"/>
      <c r="F30" s="56"/>
      <c r="G30" s="56"/>
      <c r="H30" s="78"/>
      <c r="I30" s="41">
        <v>2</v>
      </c>
      <c r="J30" s="43">
        <v>54.01</v>
      </c>
      <c r="K30" s="43">
        <f t="shared" si="5"/>
        <v>108.02</v>
      </c>
      <c r="L30" s="41">
        <v>2</v>
      </c>
      <c r="M30" s="43">
        <v>17.52</v>
      </c>
      <c r="N30" s="43">
        <f t="shared" si="6"/>
        <v>35.04</v>
      </c>
      <c r="O30" s="43">
        <f t="shared" si="4"/>
        <v>143.06</v>
      </c>
    </row>
    <row r="31" spans="1:15" ht="33.75" customHeight="1">
      <c r="A31" s="58" t="s">
        <v>51</v>
      </c>
      <c r="B31" s="53">
        <v>101168</v>
      </c>
      <c r="C31" s="58" t="s">
        <v>52</v>
      </c>
      <c r="D31" s="49" t="s">
        <v>44</v>
      </c>
      <c r="E31" s="55"/>
      <c r="F31" s="56"/>
      <c r="G31" s="56"/>
      <c r="H31" s="78"/>
      <c r="I31" s="41">
        <v>2</v>
      </c>
      <c r="J31" s="43">
        <v>54.01</v>
      </c>
      <c r="K31" s="43">
        <f t="shared" si="5"/>
        <v>108.02</v>
      </c>
      <c r="L31" s="41">
        <v>4</v>
      </c>
      <c r="M31" s="43">
        <v>17.52</v>
      </c>
      <c r="N31" s="43">
        <f t="shared" si="6"/>
        <v>70.08</v>
      </c>
      <c r="O31" s="43">
        <f t="shared" si="4"/>
        <v>178.1</v>
      </c>
    </row>
    <row r="32" spans="1:15" ht="33.75" customHeight="1">
      <c r="A32" s="58" t="s">
        <v>62</v>
      </c>
      <c r="B32" s="58" t="s">
        <v>63</v>
      </c>
      <c r="C32" s="48" t="s">
        <v>64</v>
      </c>
      <c r="D32" s="48" t="s">
        <v>133</v>
      </c>
      <c r="E32" s="26"/>
      <c r="F32" s="27"/>
      <c r="G32" s="27"/>
      <c r="H32" s="45"/>
      <c r="I32" s="42">
        <v>4</v>
      </c>
      <c r="J32" s="43">
        <v>54.01</v>
      </c>
      <c r="K32" s="44">
        <f>I32*J32</f>
        <v>216.04</v>
      </c>
      <c r="L32" s="42">
        <v>1</v>
      </c>
      <c r="M32" s="43">
        <v>17.52</v>
      </c>
      <c r="N32" s="44">
        <f>L32*M32</f>
        <v>17.52</v>
      </c>
      <c r="O32" s="44">
        <f>K32+N32</f>
        <v>233.56</v>
      </c>
    </row>
    <row r="33" spans="1:15" ht="33.75" customHeight="1">
      <c r="A33" s="58" t="s">
        <v>65</v>
      </c>
      <c r="B33" s="59">
        <v>100692</v>
      </c>
      <c r="C33" s="48" t="s">
        <v>64</v>
      </c>
      <c r="D33" s="58" t="s">
        <v>134</v>
      </c>
      <c r="E33" s="26"/>
      <c r="F33" s="27"/>
      <c r="G33" s="27"/>
      <c r="H33" s="45"/>
      <c r="I33" s="42">
        <v>6</v>
      </c>
      <c r="J33" s="43">
        <v>54.01</v>
      </c>
      <c r="K33" s="44">
        <f t="shared" ref="K33:K40" si="7">I33*J33</f>
        <v>324.06</v>
      </c>
      <c r="L33" s="42">
        <v>3</v>
      </c>
      <c r="M33" s="43">
        <v>17.52</v>
      </c>
      <c r="N33" s="44">
        <f t="shared" ref="N33:N40" si="8">L33*M33</f>
        <v>52.56</v>
      </c>
      <c r="O33" s="44">
        <f t="shared" ref="O33:O40" si="9">K33+N33</f>
        <v>376.62</v>
      </c>
    </row>
    <row r="34" spans="1:15" ht="33.75" customHeight="1">
      <c r="A34" s="58" t="s">
        <v>66</v>
      </c>
      <c r="B34" s="58" t="s">
        <v>67</v>
      </c>
      <c r="C34" s="58" t="s">
        <v>68</v>
      </c>
      <c r="D34" s="73" t="s">
        <v>80</v>
      </c>
      <c r="E34" s="26"/>
      <c r="F34" s="27"/>
      <c r="G34" s="27"/>
      <c r="H34" s="45"/>
      <c r="I34" s="42">
        <v>4</v>
      </c>
      <c r="J34" s="43">
        <v>54.01</v>
      </c>
      <c r="K34" s="44">
        <f t="shared" si="7"/>
        <v>216.04</v>
      </c>
      <c r="L34" s="42">
        <v>3</v>
      </c>
      <c r="M34" s="43">
        <v>17.52</v>
      </c>
      <c r="N34" s="44">
        <f t="shared" si="8"/>
        <v>52.56</v>
      </c>
      <c r="O34" s="44">
        <f t="shared" si="9"/>
        <v>268.60000000000002</v>
      </c>
    </row>
    <row r="35" spans="1:15" ht="33.75" customHeight="1">
      <c r="A35" s="60" t="s">
        <v>81</v>
      </c>
      <c r="B35" s="58" t="s">
        <v>82</v>
      </c>
      <c r="C35" s="48" t="s">
        <v>64</v>
      </c>
      <c r="D35" s="48" t="s">
        <v>135</v>
      </c>
      <c r="E35" s="61"/>
      <c r="F35" s="62"/>
      <c r="G35" s="62"/>
      <c r="H35" s="63"/>
      <c r="I35" s="42">
        <v>2</v>
      </c>
      <c r="J35" s="43">
        <v>54.01</v>
      </c>
      <c r="K35" s="44">
        <f t="shared" si="7"/>
        <v>108.02</v>
      </c>
      <c r="L35" s="42">
        <v>4</v>
      </c>
      <c r="M35" s="43">
        <v>17.52</v>
      </c>
      <c r="N35" s="44">
        <f t="shared" si="8"/>
        <v>70.08</v>
      </c>
      <c r="O35" s="44">
        <f t="shared" si="9"/>
        <v>178.1</v>
      </c>
    </row>
    <row r="36" spans="1:15" ht="33.75" customHeight="1">
      <c r="A36" s="38" t="s">
        <v>53</v>
      </c>
      <c r="B36" s="32" t="s">
        <v>54</v>
      </c>
      <c r="C36" s="38" t="s">
        <v>55</v>
      </c>
      <c r="D36" s="37" t="s">
        <v>75</v>
      </c>
      <c r="E36" s="61"/>
      <c r="F36" s="62"/>
      <c r="G36" s="62"/>
      <c r="H36" s="63"/>
      <c r="I36" s="41">
        <v>4</v>
      </c>
      <c r="J36" s="43">
        <v>54.01</v>
      </c>
      <c r="K36" s="43">
        <f t="shared" si="7"/>
        <v>216.04</v>
      </c>
      <c r="L36" s="41">
        <v>1</v>
      </c>
      <c r="M36" s="43">
        <v>17.52</v>
      </c>
      <c r="N36" s="43">
        <f t="shared" si="8"/>
        <v>17.52</v>
      </c>
      <c r="O36" s="43">
        <f t="shared" si="9"/>
        <v>233.56</v>
      </c>
    </row>
    <row r="37" spans="1:15" ht="33.75" customHeight="1">
      <c r="A37" s="38" t="s">
        <v>59</v>
      </c>
      <c r="B37" s="31" t="s">
        <v>60</v>
      </c>
      <c r="C37" s="38" t="s">
        <v>55</v>
      </c>
      <c r="D37" s="37" t="s">
        <v>61</v>
      </c>
      <c r="E37" s="64"/>
      <c r="F37" s="56"/>
      <c r="G37" s="56"/>
      <c r="H37" s="77"/>
      <c r="I37" s="41">
        <v>4</v>
      </c>
      <c r="J37" s="43">
        <v>54.01</v>
      </c>
      <c r="K37" s="43">
        <f t="shared" si="7"/>
        <v>216.04</v>
      </c>
      <c r="L37" s="41">
        <v>1</v>
      </c>
      <c r="M37" s="43">
        <v>17.52</v>
      </c>
      <c r="N37" s="43">
        <f t="shared" si="8"/>
        <v>17.52</v>
      </c>
      <c r="O37" s="43">
        <f t="shared" si="9"/>
        <v>233.56</v>
      </c>
    </row>
    <row r="38" spans="1:15" ht="33.75" customHeight="1">
      <c r="A38" s="38" t="s">
        <v>53</v>
      </c>
      <c r="B38" s="32" t="s">
        <v>54</v>
      </c>
      <c r="C38" s="38" t="s">
        <v>55</v>
      </c>
      <c r="D38" s="37" t="s">
        <v>76</v>
      </c>
      <c r="E38" s="26"/>
      <c r="F38" s="62"/>
      <c r="G38" s="62"/>
      <c r="H38" s="63"/>
      <c r="I38" s="41">
        <v>4</v>
      </c>
      <c r="J38" s="43">
        <v>54.01</v>
      </c>
      <c r="K38" s="43">
        <f t="shared" si="7"/>
        <v>216.04</v>
      </c>
      <c r="L38" s="41">
        <v>1</v>
      </c>
      <c r="M38" s="43">
        <v>17.52</v>
      </c>
      <c r="N38" s="43">
        <f t="shared" si="8"/>
        <v>17.52</v>
      </c>
      <c r="O38" s="43">
        <f t="shared" si="9"/>
        <v>233.56</v>
      </c>
    </row>
    <row r="39" spans="1:15" ht="33.75" customHeight="1">
      <c r="A39" s="72" t="s">
        <v>56</v>
      </c>
      <c r="B39" s="33" t="s">
        <v>57</v>
      </c>
      <c r="C39" s="74" t="s">
        <v>58</v>
      </c>
      <c r="D39" s="72" t="s">
        <v>77</v>
      </c>
      <c r="E39" s="79"/>
      <c r="F39" s="80"/>
      <c r="G39" s="80"/>
      <c r="H39" s="81"/>
      <c r="I39" s="82">
        <v>4</v>
      </c>
      <c r="J39" s="83">
        <v>54.01</v>
      </c>
      <c r="K39" s="83">
        <f t="shared" si="7"/>
        <v>216.04</v>
      </c>
      <c r="L39" s="82">
        <v>1</v>
      </c>
      <c r="M39" s="83">
        <v>17.52</v>
      </c>
      <c r="N39" s="83">
        <f t="shared" si="8"/>
        <v>17.52</v>
      </c>
      <c r="O39" s="83">
        <f t="shared" si="9"/>
        <v>233.56</v>
      </c>
    </row>
    <row r="40" spans="1:15" ht="33.75" customHeight="1">
      <c r="A40" s="37" t="s">
        <v>56</v>
      </c>
      <c r="B40" s="32" t="s">
        <v>57</v>
      </c>
      <c r="C40" s="38" t="s">
        <v>58</v>
      </c>
      <c r="D40" s="37" t="s">
        <v>78</v>
      </c>
      <c r="E40" s="39" t="s">
        <v>79</v>
      </c>
      <c r="F40" s="84">
        <v>1</v>
      </c>
      <c r="G40" s="65">
        <v>750</v>
      </c>
      <c r="H40" s="65">
        <v>750</v>
      </c>
      <c r="I40" s="41">
        <v>3</v>
      </c>
      <c r="J40" s="43">
        <v>54.01</v>
      </c>
      <c r="K40" s="43">
        <f t="shared" si="7"/>
        <v>162.03</v>
      </c>
      <c r="L40" s="41">
        <v>0</v>
      </c>
      <c r="M40" s="43">
        <v>17.52</v>
      </c>
      <c r="N40" s="43">
        <f t="shared" si="8"/>
        <v>0</v>
      </c>
      <c r="O40" s="43">
        <f t="shared" si="9"/>
        <v>162.03</v>
      </c>
    </row>
    <row r="41" spans="1:15" ht="33.75" customHeight="1">
      <c r="A41" s="66"/>
      <c r="B41" s="67"/>
      <c r="C41" s="66"/>
      <c r="D41" s="68"/>
      <c r="E41" s="69"/>
      <c r="F41" s="69"/>
      <c r="G41" s="69"/>
      <c r="H41" s="69"/>
      <c r="I41" s="70"/>
      <c r="J41" s="71"/>
      <c r="K41" s="71"/>
      <c r="L41" s="70"/>
      <c r="M41" s="71"/>
      <c r="N41" s="71"/>
      <c r="O41" s="71"/>
    </row>
    <row r="42" spans="1:15" ht="33.75" customHeight="1">
      <c r="A42" s="66"/>
      <c r="B42" s="67"/>
      <c r="C42" s="66"/>
      <c r="D42" s="68"/>
      <c r="E42" s="69"/>
      <c r="F42" s="69"/>
      <c r="G42" s="69"/>
      <c r="H42" s="69"/>
      <c r="I42" s="70"/>
      <c r="J42" s="71"/>
      <c r="K42" s="71"/>
      <c r="L42" s="70"/>
      <c r="M42" s="71"/>
      <c r="N42" s="71"/>
      <c r="O42" s="71"/>
    </row>
  </sheetData>
  <mergeCells count="23">
    <mergeCell ref="A1:L1"/>
    <mergeCell ref="M1:N1"/>
    <mergeCell ref="A2:L2"/>
    <mergeCell ref="A3:A6"/>
    <mergeCell ref="B3:B6"/>
    <mergeCell ref="C3:C6"/>
    <mergeCell ref="D3:D6"/>
    <mergeCell ref="E3:H3"/>
    <mergeCell ref="I3:O3"/>
    <mergeCell ref="L5:L6"/>
    <mergeCell ref="M5:M6"/>
    <mergeCell ref="N5:N6"/>
    <mergeCell ref="O5:O6"/>
    <mergeCell ref="E4:H4"/>
    <mergeCell ref="I4:K4"/>
    <mergeCell ref="L4:N4"/>
    <mergeCell ref="E5:E6"/>
    <mergeCell ref="F5:F6"/>
    <mergeCell ref="G5:G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Executado (Fevereiro)</vt:lpstr>
      <vt:lpstr>Planejado (Março)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BRITO MAIA FEITOSA</dc:creator>
  <cp:lastModifiedBy>luiz.felipe</cp:lastModifiedBy>
  <cp:lastPrinted>2015-03-06T13:09:03Z</cp:lastPrinted>
  <dcterms:created xsi:type="dcterms:W3CDTF">2015-02-11T12:18:57Z</dcterms:created>
  <dcterms:modified xsi:type="dcterms:W3CDTF">2017-02-22T12:29:24Z</dcterms:modified>
</cp:coreProperties>
</file>